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05" yWindow="1545" windowWidth="20145" windowHeight="2370"/>
  </bookViews>
  <sheets>
    <sheet name="총괄(2016.11.30 기준)" sheetId="5" r:id="rId1"/>
  </sheets>
  <definedNames>
    <definedName name="_xlnm._FilterDatabase" localSheetId="0" hidden="1">'총괄(2016.11.30 기준)'!$A$4:$Z$6</definedName>
    <definedName name="Z_958390FD_B1A5_446B_A4A4_E8CECA5FB378_.wvu.FilterData" localSheetId="0" hidden="1">'총괄(2016.11.30 기준)'!$A$4:$I$6</definedName>
    <definedName name="Z_A8F26D66_C500_4654_BA5F_2717DAFCA179_.wvu.FilterData" localSheetId="0" hidden="1">'총괄(2016.11.30 기준)'!$A$4:$I$6</definedName>
    <definedName name="검토별정리" localSheetId="0">#REF!</definedName>
    <definedName name="검토별정리">#REF!</definedName>
  </definedNames>
  <calcPr calcId="145621"/>
</workbook>
</file>

<file path=xl/calcChain.xml><?xml version="1.0" encoding="utf-8"?>
<calcChain xmlns="http://schemas.openxmlformats.org/spreadsheetml/2006/main">
  <c r="U48" i="5" l="1"/>
  <c r="T48" i="5"/>
  <c r="S48" i="5" s="1"/>
  <c r="R48" i="5"/>
  <c r="Q48" i="5"/>
  <c r="P48" i="5" s="1"/>
  <c r="M48" i="5"/>
  <c r="J48" i="5"/>
  <c r="G48" i="5"/>
  <c r="D48" i="5"/>
  <c r="U47" i="5"/>
  <c r="T47" i="5"/>
  <c r="R47" i="5"/>
  <c r="P47" i="5" s="1"/>
  <c r="Q47" i="5"/>
  <c r="M47" i="5"/>
  <c r="J47" i="5"/>
  <c r="G47" i="5"/>
  <c r="D47" i="5"/>
  <c r="U46" i="5"/>
  <c r="T46" i="5"/>
  <c r="S46" i="5" s="1"/>
  <c r="R46" i="5"/>
  <c r="Q46" i="5"/>
  <c r="P46" i="5" s="1"/>
  <c r="M46" i="5"/>
  <c r="J46" i="5"/>
  <c r="G46" i="5"/>
  <c r="D46" i="5"/>
  <c r="U45" i="5"/>
  <c r="T45" i="5"/>
  <c r="S45" i="5" s="1"/>
  <c r="R45" i="5"/>
  <c r="P45" i="5" s="1"/>
  <c r="Q45" i="5"/>
  <c r="M45" i="5"/>
  <c r="J45" i="5"/>
  <c r="G45" i="5"/>
  <c r="D45" i="5"/>
  <c r="S44" i="5"/>
  <c r="P44" i="5"/>
  <c r="M44" i="5"/>
  <c r="J44" i="5"/>
  <c r="G44" i="5"/>
  <c r="D44" i="5"/>
  <c r="S43" i="5"/>
  <c r="P43" i="5"/>
  <c r="M43" i="5"/>
  <c r="J43" i="5"/>
  <c r="G43" i="5"/>
  <c r="D43" i="5"/>
  <c r="S42" i="5"/>
  <c r="P42" i="5"/>
  <c r="M42" i="5"/>
  <c r="J42" i="5"/>
  <c r="G42" i="5"/>
  <c r="D42" i="5"/>
  <c r="S38" i="5"/>
  <c r="P38" i="5"/>
  <c r="M38" i="5"/>
  <c r="J38" i="5"/>
  <c r="G38" i="5"/>
  <c r="D38" i="5"/>
  <c r="S37" i="5"/>
  <c r="P37" i="5"/>
  <c r="M37" i="5"/>
  <c r="J37" i="5"/>
  <c r="G37" i="5"/>
  <c r="D37" i="5"/>
  <c r="Z36" i="5"/>
  <c r="Y36" i="5"/>
  <c r="W36" i="5"/>
  <c r="V36" i="5"/>
  <c r="S36" i="5"/>
  <c r="P36" i="5"/>
  <c r="M36" i="5"/>
  <c r="J36" i="5"/>
  <c r="G36" i="5"/>
  <c r="D36" i="5"/>
  <c r="Z35" i="5"/>
  <c r="Y35" i="5"/>
  <c r="W35" i="5"/>
  <c r="V35" i="5"/>
  <c r="S35" i="5"/>
  <c r="P35" i="5"/>
  <c r="M35" i="5"/>
  <c r="J35" i="5"/>
  <c r="G35" i="5"/>
  <c r="D35" i="5"/>
  <c r="Z34" i="5"/>
  <c r="Y34" i="5"/>
  <c r="W34" i="5"/>
  <c r="V34" i="5"/>
  <c r="S34" i="5"/>
  <c r="P34" i="5"/>
  <c r="M34" i="5"/>
  <c r="J34" i="5"/>
  <c r="G34" i="5"/>
  <c r="D34" i="5"/>
  <c r="Z33" i="5"/>
  <c r="Y33" i="5"/>
  <c r="W33" i="5"/>
  <c r="V33" i="5"/>
  <c r="S33" i="5"/>
  <c r="P33" i="5"/>
  <c r="M33" i="5"/>
  <c r="J33" i="5"/>
  <c r="G33" i="5"/>
  <c r="D33" i="5"/>
  <c r="S32" i="5"/>
  <c r="P32" i="5"/>
  <c r="M32" i="5"/>
  <c r="J32" i="5"/>
  <c r="G32" i="5"/>
  <c r="D32" i="5"/>
  <c r="S31" i="5"/>
  <c r="P31" i="5"/>
  <c r="M31" i="5"/>
  <c r="J31" i="5"/>
  <c r="G31" i="5"/>
  <c r="D31" i="5"/>
  <c r="S30" i="5"/>
  <c r="P30" i="5"/>
  <c r="M30" i="5"/>
  <c r="J30" i="5"/>
  <c r="G30" i="5"/>
  <c r="D30" i="5"/>
  <c r="S29" i="5"/>
  <c r="P29" i="5"/>
  <c r="M29" i="5"/>
  <c r="J29" i="5"/>
  <c r="G29" i="5"/>
  <c r="D29" i="5"/>
  <c r="S28" i="5"/>
  <c r="P28" i="5"/>
  <c r="M28" i="5"/>
  <c r="J28" i="5"/>
  <c r="G28" i="5"/>
  <c r="D28" i="5"/>
  <c r="S27" i="5"/>
  <c r="P27" i="5"/>
  <c r="M27" i="5"/>
  <c r="J27" i="5"/>
  <c r="G27" i="5"/>
  <c r="D27" i="5"/>
  <c r="U26" i="5"/>
  <c r="T26" i="5"/>
  <c r="R26" i="5"/>
  <c r="Q26" i="5"/>
  <c r="P26" i="5" s="1"/>
  <c r="M26" i="5"/>
  <c r="J26" i="5"/>
  <c r="G26" i="5"/>
  <c r="D26" i="5"/>
  <c r="U25" i="5"/>
  <c r="T25" i="5"/>
  <c r="R25" i="5"/>
  <c r="Q25" i="5"/>
  <c r="P25" i="5" s="1"/>
  <c r="M25" i="5"/>
  <c r="J25" i="5"/>
  <c r="G25" i="5"/>
  <c r="D25" i="5"/>
  <c r="U24" i="5"/>
  <c r="T24" i="5"/>
  <c r="R24" i="5"/>
  <c r="Q24" i="5"/>
  <c r="M24" i="5"/>
  <c r="J24" i="5"/>
  <c r="G24" i="5"/>
  <c r="D24" i="5"/>
  <c r="Z19" i="5"/>
  <c r="Y19" i="5"/>
  <c r="W19" i="5"/>
  <c r="V19" i="5"/>
  <c r="S19" i="5"/>
  <c r="P19" i="5"/>
  <c r="M19" i="5"/>
  <c r="J19" i="5"/>
  <c r="G19" i="5"/>
  <c r="D19" i="5"/>
  <c r="Z18" i="5"/>
  <c r="Y18" i="5"/>
  <c r="W18" i="5"/>
  <c r="V18" i="5"/>
  <c r="S18" i="5"/>
  <c r="P18" i="5"/>
  <c r="M18" i="5"/>
  <c r="J18" i="5"/>
  <c r="G18" i="5"/>
  <c r="D18" i="5"/>
  <c r="Z17" i="5"/>
  <c r="Y17" i="5"/>
  <c r="W17" i="5"/>
  <c r="V17" i="5"/>
  <c r="S17" i="5"/>
  <c r="P17" i="5"/>
  <c r="M17" i="5"/>
  <c r="J17" i="5"/>
  <c r="G17" i="5"/>
  <c r="D17" i="5"/>
  <c r="Z16" i="5"/>
  <c r="Y16" i="5"/>
  <c r="W16" i="5"/>
  <c r="V16" i="5"/>
  <c r="M16" i="5"/>
  <c r="J16" i="5"/>
  <c r="S15" i="5"/>
  <c r="P15" i="5"/>
  <c r="M15" i="5"/>
  <c r="J15" i="5"/>
  <c r="G15" i="5"/>
  <c r="D15" i="5"/>
  <c r="S14" i="5"/>
  <c r="P14" i="5"/>
  <c r="M14" i="5"/>
  <c r="J14" i="5"/>
  <c r="G14" i="5"/>
  <c r="D14" i="5"/>
  <c r="S13" i="5"/>
  <c r="P13" i="5"/>
  <c r="M13" i="5"/>
  <c r="J13" i="5"/>
  <c r="G13" i="5"/>
  <c r="D13" i="5"/>
  <c r="S12" i="5"/>
  <c r="P12" i="5"/>
  <c r="M12" i="5"/>
  <c r="J12" i="5"/>
  <c r="G12" i="5"/>
  <c r="D12" i="5"/>
  <c r="S11" i="5"/>
  <c r="P11" i="5"/>
  <c r="M11" i="5"/>
  <c r="J11" i="5"/>
  <c r="G11" i="5"/>
  <c r="D11" i="5"/>
  <c r="S10" i="5"/>
  <c r="P10" i="5"/>
  <c r="M10" i="5"/>
  <c r="J10" i="5"/>
  <c r="G10" i="5"/>
  <c r="D10" i="5"/>
  <c r="S9" i="5"/>
  <c r="P9" i="5"/>
  <c r="M9" i="5"/>
  <c r="J9" i="5"/>
  <c r="G9" i="5"/>
  <c r="D9" i="5"/>
  <c r="S8" i="5"/>
  <c r="P8" i="5"/>
  <c r="M8" i="5"/>
  <c r="J8" i="5"/>
  <c r="G8" i="5"/>
  <c r="D8" i="5"/>
  <c r="S7" i="5"/>
  <c r="P7" i="5"/>
  <c r="M7" i="5"/>
  <c r="J7" i="5"/>
  <c r="G7" i="5"/>
  <c r="D7" i="5"/>
  <c r="S47" i="5" l="1"/>
  <c r="S24" i="5"/>
  <c r="S26" i="5"/>
  <c r="S25" i="5"/>
  <c r="P24" i="5"/>
</calcChain>
</file>

<file path=xl/sharedStrings.xml><?xml version="1.0" encoding="utf-8"?>
<sst xmlns="http://schemas.openxmlformats.org/spreadsheetml/2006/main" count="94" uniqueCount="60">
  <si>
    <t>합계</t>
    <phoneticPr fontId="2" type="noConversion"/>
  </si>
  <si>
    <t>광역시도</t>
    <phoneticPr fontId="2" type="noConversion"/>
  </si>
  <si>
    <t>시구군</t>
    <phoneticPr fontId="2" type="noConversion"/>
  </si>
  <si>
    <t>단위유역</t>
    <phoneticPr fontId="2" type="noConversion"/>
  </si>
  <si>
    <t>지역개발부하량</t>
    <phoneticPr fontId="2" type="noConversion"/>
  </si>
  <si>
    <t>점</t>
    <phoneticPr fontId="2" type="noConversion"/>
  </si>
  <si>
    <t>비점</t>
    <phoneticPr fontId="2" type="noConversion"/>
  </si>
  <si>
    <t>BOD</t>
  </si>
  <si>
    <t>BOD</t>
    <phoneticPr fontId="2" type="noConversion"/>
  </si>
  <si>
    <t>T-P</t>
  </si>
  <si>
    <t>T-P</t>
    <phoneticPr fontId="2" type="noConversion"/>
  </si>
  <si>
    <t>잔여부하량</t>
    <phoneticPr fontId="2" type="noConversion"/>
  </si>
  <si>
    <t>합계</t>
  </si>
  <si>
    <t>점</t>
  </si>
  <si>
    <t>비점</t>
  </si>
  <si>
    <t>누적부하량</t>
    <phoneticPr fontId="2" type="noConversion"/>
  </si>
  <si>
    <t>(단위 : kg/일, 2016.11.30 기준)</t>
    <phoneticPr fontId="2" type="noConversion"/>
  </si>
  <si>
    <t>창녕군</t>
    <phoneticPr fontId="2" type="noConversion"/>
  </si>
  <si>
    <t>낙본J</t>
    <phoneticPr fontId="2" type="noConversion"/>
  </si>
  <si>
    <t>김해시</t>
    <phoneticPr fontId="2" type="noConversion"/>
  </si>
  <si>
    <t>낙본K</t>
    <phoneticPr fontId="2" type="noConversion"/>
  </si>
  <si>
    <t>낙본N</t>
    <phoneticPr fontId="2" type="noConversion"/>
  </si>
  <si>
    <t>사천시</t>
    <phoneticPr fontId="2" type="noConversion"/>
  </si>
  <si>
    <t>남강C</t>
    <phoneticPr fontId="2" type="noConversion"/>
  </si>
  <si>
    <t>거창군</t>
    <phoneticPr fontId="35" type="noConversion"/>
  </si>
  <si>
    <t>황강A</t>
    <phoneticPr fontId="35" type="noConversion"/>
  </si>
  <si>
    <t>황강B</t>
    <phoneticPr fontId="35" type="noConversion"/>
  </si>
  <si>
    <t>합천군</t>
    <phoneticPr fontId="2" type="noConversion"/>
  </si>
  <si>
    <t>황강B</t>
    <phoneticPr fontId="2" type="noConversion"/>
  </si>
  <si>
    <t>낙본H</t>
    <phoneticPr fontId="2" type="noConversion"/>
  </si>
  <si>
    <t>남강B</t>
    <phoneticPr fontId="2" type="noConversion"/>
  </si>
  <si>
    <t>회천A</t>
    <phoneticPr fontId="2" type="noConversion"/>
  </si>
  <si>
    <t>낙본M</t>
    <phoneticPr fontId="2" type="noConversion"/>
  </si>
  <si>
    <t>고성군</t>
    <phoneticPr fontId="2" type="noConversion"/>
  </si>
  <si>
    <t>남강D</t>
    <phoneticPr fontId="2" type="noConversion"/>
  </si>
  <si>
    <t>산청군</t>
    <phoneticPr fontId="2" type="noConversion"/>
  </si>
  <si>
    <t>남강A</t>
    <phoneticPr fontId="2" type="noConversion"/>
  </si>
  <si>
    <t>부산광역시</t>
    <phoneticPr fontId="2" type="noConversion"/>
  </si>
  <si>
    <t>창원시</t>
    <phoneticPr fontId="2" type="noConversion"/>
  </si>
  <si>
    <t>낙본I</t>
    <phoneticPr fontId="2" type="noConversion"/>
  </si>
  <si>
    <t>낙본J</t>
  </si>
  <si>
    <t>낙본K</t>
  </si>
  <si>
    <t>밀양시</t>
  </si>
  <si>
    <t>밀양A</t>
  </si>
  <si>
    <t>밀양B</t>
  </si>
  <si>
    <t>밀양A</t>
    <phoneticPr fontId="2" type="noConversion"/>
  </si>
  <si>
    <t>낙본L</t>
    <phoneticPr fontId="2" type="noConversion"/>
  </si>
  <si>
    <t>낙본G</t>
    <phoneticPr fontId="2" type="noConversion"/>
  </si>
  <si>
    <t>함안군</t>
    <phoneticPr fontId="2" type="noConversion"/>
  </si>
  <si>
    <t>남강E</t>
    <phoneticPr fontId="2" type="noConversion"/>
  </si>
  <si>
    <t>양산시</t>
    <phoneticPr fontId="2" type="noConversion"/>
  </si>
  <si>
    <t>밀양B</t>
    <phoneticPr fontId="2" type="noConversion"/>
  </si>
  <si>
    <t>의령군</t>
    <phoneticPr fontId="2" type="noConversion"/>
  </si>
  <si>
    <t>함양군</t>
    <phoneticPr fontId="35" type="noConversion"/>
  </si>
  <si>
    <t>남강A</t>
    <phoneticPr fontId="35" type="noConversion"/>
  </si>
  <si>
    <t>진주시</t>
    <phoneticPr fontId="2" type="noConversion"/>
  </si>
  <si>
    <t>하동군</t>
    <phoneticPr fontId="2" type="noConversion"/>
  </si>
  <si>
    <t>울주군</t>
    <phoneticPr fontId="2" type="noConversion"/>
  </si>
  <si>
    <t>경상남도</t>
    <phoneticPr fontId="2" type="noConversion"/>
  </si>
  <si>
    <t>3단계 '16년 하반기 지자체 및 단위유역별 지역개발부하량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</si>
</sst>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₩&quot;* #,##0_-;\-&quot;₩&quot;* #,##0_-;_-&quot;₩&quot;* &quot;-&quot;_-;_-@_-"/>
    <numFmt numFmtId="41" formatCode="_-* #,##0_-;\-* #,##0_-;_-* &quot;-&quot;_-;_-@_-"/>
    <numFmt numFmtId="176" formatCode="0.00_);[Red]\(0.00\)"/>
    <numFmt numFmtId="177" formatCode="0.000_);[Red]\(0.000\)"/>
    <numFmt numFmtId="178" formatCode="_-* #,##0\ _F_-;\-* #,##0\ _F_-;_-* &quot;-&quot;\ _F_-;_-@_-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_ * #,##0_ ;_ * \-#,##0_ ;_ * &quot;-&quot;_ ;_ @_ "/>
    <numFmt numFmtId="184" formatCode="0.000_ ;[Red]\-0.000\ "/>
  </numFmts>
  <fonts count="39">
    <font>
      <sz val="11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name val="Arial"/>
      <family val="2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Geneva"/>
      <family val="2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MS Sans Serif"/>
      <family val="2"/>
    </font>
    <font>
      <sz val="10"/>
      <name val="Helv"/>
      <family val="2"/>
    </font>
    <font>
      <b/>
      <sz val="2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ED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1" fillId="24" borderId="2" applyNumberFormat="0" applyAlignment="0" applyProtection="0">
      <alignment vertical="center"/>
    </xf>
    <xf numFmtId="0" fontId="12" fillId="25" borderId="3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42" fontId="13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0" borderId="0"/>
    <xf numFmtId="0" fontId="22" fillId="0" borderId="0">
      <alignment vertical="top"/>
    </xf>
    <xf numFmtId="0" fontId="13" fillId="0" borderId="0">
      <alignment vertical="center"/>
    </xf>
    <xf numFmtId="0" fontId="23" fillId="0" borderId="0"/>
    <xf numFmtId="0" fontId="13" fillId="0" borderId="0">
      <alignment vertical="top"/>
    </xf>
    <xf numFmtId="0" fontId="24" fillId="0" borderId="0"/>
    <xf numFmtId="0" fontId="13" fillId="27" borderId="8" applyNumberFormat="0" applyFont="0" applyAlignment="0" applyProtection="0">
      <alignment vertical="center"/>
    </xf>
    <xf numFmtId="0" fontId="25" fillId="24" borderId="9" applyNumberFormat="0" applyAlignment="0" applyProtection="0">
      <alignment vertical="center"/>
    </xf>
    <xf numFmtId="9" fontId="1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4" borderId="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7" borderId="8" applyNumberFormat="0" applyFont="0" applyAlignment="0" applyProtection="0">
      <alignment vertical="center"/>
    </xf>
    <xf numFmtId="0" fontId="9" fillId="27" borderId="8" applyNumberFormat="0" applyFont="0" applyAlignment="0" applyProtection="0">
      <alignment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5" borderId="3" applyNumberFormat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182" fontId="9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183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/>
    <xf numFmtId="0" fontId="30" fillId="0" borderId="0">
      <alignment vertical="center"/>
    </xf>
    <xf numFmtId="0" fontId="22" fillId="0" borderId="0">
      <alignment vertical="top"/>
    </xf>
    <xf numFmtId="0" fontId="31" fillId="0" borderId="0"/>
    <xf numFmtId="0" fontId="7" fillId="0" borderId="0">
      <alignment vertical="center"/>
    </xf>
    <xf numFmtId="0" fontId="13" fillId="0" borderId="0"/>
    <xf numFmtId="0" fontId="13" fillId="0" borderId="0">
      <alignment vertical="top"/>
    </xf>
    <xf numFmtId="0" fontId="13" fillId="0" borderId="0">
      <alignment vertical="center"/>
    </xf>
    <xf numFmtId="0" fontId="9" fillId="0" borderId="0">
      <alignment vertical="top"/>
    </xf>
    <xf numFmtId="0" fontId="13" fillId="0" borderId="0"/>
    <xf numFmtId="0" fontId="7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/>
    <xf numFmtId="0" fontId="32" fillId="0" borderId="0"/>
    <xf numFmtId="0" fontId="13" fillId="0" borderId="0">
      <alignment vertical="center"/>
    </xf>
    <xf numFmtId="0" fontId="13" fillId="0" borderId="0"/>
    <xf numFmtId="0" fontId="13" fillId="0" borderId="0">
      <alignment vertical="top"/>
    </xf>
    <xf numFmtId="0" fontId="30" fillId="0" borderId="0">
      <alignment vertical="center"/>
    </xf>
    <xf numFmtId="0" fontId="9" fillId="0" borderId="0"/>
  </cellStyleXfs>
  <cellXfs count="46">
    <xf numFmtId="0" fontId="0" fillId="0" borderId="0" xfId="0">
      <alignment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1" fillId="3" borderId="11" xfId="0" applyNumberFormat="1" applyFont="1" applyFill="1" applyBorder="1" applyAlignment="1">
      <alignment horizontal="center" vertical="center"/>
    </xf>
    <xf numFmtId="176" fontId="1" fillId="29" borderId="11" xfId="0" applyNumberFormat="1" applyFont="1" applyFill="1" applyBorder="1" applyAlignment="1">
      <alignment horizontal="center" vertical="center"/>
    </xf>
    <xf numFmtId="177" fontId="1" fillId="29" borderId="11" xfId="0" applyNumberFormat="1" applyFont="1" applyFill="1" applyBorder="1" applyAlignment="1">
      <alignment horizontal="center" vertical="center"/>
    </xf>
    <xf numFmtId="177" fontId="3" fillId="4" borderId="11" xfId="0" applyNumberFormat="1" applyFont="1" applyFill="1" applyBorder="1" applyAlignment="1">
      <alignment horizontal="center" vertical="center"/>
    </xf>
    <xf numFmtId="176" fontId="33" fillId="0" borderId="0" xfId="0" quotePrefix="1" applyNumberFormat="1" applyFont="1" applyAlignment="1">
      <alignment horizontal="center" vertical="center"/>
    </xf>
    <xf numFmtId="176" fontId="3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6" fontId="1" fillId="2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34" fillId="0" borderId="11" xfId="0" applyNumberFormat="1" applyFont="1" applyFill="1" applyBorder="1" applyAlignment="1">
      <alignment horizontal="center" vertical="center"/>
    </xf>
    <xf numFmtId="177" fontId="34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76" fontId="36" fillId="0" borderId="11" xfId="0" applyNumberFormat="1" applyFont="1" applyFill="1" applyBorder="1" applyAlignment="1">
      <alignment horizontal="center" vertical="center"/>
    </xf>
    <xf numFmtId="176" fontId="36" fillId="0" borderId="11" xfId="0" applyNumberFormat="1" applyFont="1" applyFill="1" applyBorder="1" applyAlignment="1">
      <alignment horizontal="center" vertical="center"/>
    </xf>
    <xf numFmtId="2" fontId="36" fillId="0" borderId="11" xfId="0" applyNumberFormat="1" applyFont="1" applyFill="1" applyBorder="1" applyAlignment="1">
      <alignment horizontal="center" vertical="center"/>
    </xf>
    <xf numFmtId="177" fontId="36" fillId="0" borderId="11" xfId="0" applyNumberFormat="1" applyFont="1" applyFill="1" applyBorder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/>
    </xf>
    <xf numFmtId="177" fontId="38" fillId="0" borderId="11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177" fontId="37" fillId="0" borderId="11" xfId="0" applyNumberFormat="1" applyFont="1" applyFill="1" applyBorder="1" applyAlignment="1">
      <alignment horizontal="center" vertical="center"/>
    </xf>
    <xf numFmtId="2" fontId="37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shrinkToFit="1"/>
    </xf>
    <xf numFmtId="2" fontId="34" fillId="0" borderId="11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/>
    </xf>
    <xf numFmtId="176" fontId="34" fillId="0" borderId="11" xfId="0" applyNumberFormat="1" applyFont="1" applyFill="1" applyBorder="1" applyAlignment="1">
      <alignment horizontal="center" vertical="center"/>
    </xf>
    <xf numFmtId="176" fontId="1" fillId="5" borderId="11" xfId="0" applyNumberFormat="1" applyFont="1" applyFill="1" applyBorder="1" applyAlignment="1">
      <alignment horizontal="center" vertical="center"/>
    </xf>
    <xf numFmtId="177" fontId="1" fillId="5" borderId="11" xfId="0" applyNumberFormat="1" applyFont="1" applyFill="1" applyBorder="1" applyAlignment="1">
      <alignment horizontal="center" vertical="center"/>
    </xf>
    <xf numFmtId="176" fontId="1" fillId="30" borderId="11" xfId="0" applyNumberFormat="1" applyFont="1" applyFill="1" applyBorder="1" applyAlignment="1">
      <alignment horizontal="center" vertical="center"/>
    </xf>
    <xf numFmtId="177" fontId="1" fillId="30" borderId="11" xfId="0" applyNumberFormat="1" applyFont="1" applyFill="1" applyBorder="1" applyAlignment="1">
      <alignment horizontal="center" vertical="center"/>
    </xf>
    <xf numFmtId="176" fontId="1" fillId="28" borderId="11" xfId="0" applyNumberFormat="1" applyFont="1" applyFill="1" applyBorder="1" applyAlignment="1">
      <alignment horizontal="center" vertical="center"/>
    </xf>
    <xf numFmtId="177" fontId="1" fillId="28" borderId="11" xfId="0" applyNumberFormat="1" applyFont="1" applyFill="1" applyBorder="1" applyAlignment="1">
      <alignment horizontal="center" vertical="center"/>
    </xf>
  </cellXfs>
  <cellStyles count="1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강조색1 2" xfId="7"/>
    <cellStyle name="20% - 강조색2 2" xfId="8"/>
    <cellStyle name="20% - 강조색3 2" xfId="9"/>
    <cellStyle name="20% - 강조색4 2" xfId="10"/>
    <cellStyle name="20% - 강조색5 2" xfId="11"/>
    <cellStyle name="20% - 강조색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강조색1 2" xfId="19"/>
    <cellStyle name="40% - 강조색2 2" xfId="20"/>
    <cellStyle name="40% - 강조색3 2" xfId="21"/>
    <cellStyle name="40% - 강조색4 2" xfId="22"/>
    <cellStyle name="40% - 강조색5 2" xfId="23"/>
    <cellStyle name="40% - 강조색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강조색1 2" xfId="31"/>
    <cellStyle name="60% - 강조색2 2" xfId="32"/>
    <cellStyle name="60% - 강조색3 2" xfId="33"/>
    <cellStyle name="60% - 강조색4 2" xfId="34"/>
    <cellStyle name="60% - 강조색5 2" xfId="35"/>
    <cellStyle name="60% - 강조색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FE" xfId="43"/>
    <cellStyle name="Bad 2" xfId="44"/>
    <cellStyle name="Calculation 2" xfId="45"/>
    <cellStyle name="Check Cell 2" xfId="46"/>
    <cellStyle name="Comma [0] 2" xfId="47"/>
    <cellStyle name="Comma [0]_laroux_1" xfId="48"/>
    <cellStyle name="Comma_laroux" xfId="49"/>
    <cellStyle name="Currency [0] 2" xfId="50"/>
    <cellStyle name="Currency [0]_laroux" xfId="51"/>
    <cellStyle name="Currency_laroux" xfId="52"/>
    <cellStyle name="Explanatory Text 2" xfId="53"/>
    <cellStyle name="Good 2" xfId="54"/>
    <cellStyle name="Heading 1 2" xfId="55"/>
    <cellStyle name="Heading 2 2" xfId="56"/>
    <cellStyle name="Heading 3 2" xfId="57"/>
    <cellStyle name="Heading 4 2" xfId="58"/>
    <cellStyle name="Input 2" xfId="59"/>
    <cellStyle name="Linked Cell 2" xfId="60"/>
    <cellStyle name="Neutral 2" xfId="61"/>
    <cellStyle name="Normal 2" xfId="62"/>
    <cellStyle name="Normal 2 2" xfId="63"/>
    <cellStyle name="Normal 3" xfId="64"/>
    <cellStyle name="Normal 3 2" xfId="65"/>
    <cellStyle name="Normal 4" xfId="66"/>
    <cellStyle name="Normal_laroux_1" xfId="67"/>
    <cellStyle name="Note 2" xfId="68"/>
    <cellStyle name="Output 2" xfId="69"/>
    <cellStyle name="Percent 2" xfId="70"/>
    <cellStyle name="Title 2" xfId="71"/>
    <cellStyle name="Total 2" xfId="72"/>
    <cellStyle name="Warning Text 2" xfId="73"/>
    <cellStyle name="강조색1 2" xfId="74"/>
    <cellStyle name="강조색2 2" xfId="75"/>
    <cellStyle name="강조색3 2" xfId="76"/>
    <cellStyle name="강조색4 2" xfId="77"/>
    <cellStyle name="강조색5 2" xfId="78"/>
    <cellStyle name="강조색6 2" xfId="79"/>
    <cellStyle name="경고문 2" xfId="80"/>
    <cellStyle name="계산 2" xfId="81"/>
    <cellStyle name="나쁨 2" xfId="82"/>
    <cellStyle name="메모 2" xfId="83"/>
    <cellStyle name="메모 3" xfId="84"/>
    <cellStyle name="백분율 2" xfId="85"/>
    <cellStyle name="백분율 3" xfId="86"/>
    <cellStyle name="보통 2" xfId="87"/>
    <cellStyle name="설명 텍스트 2" xfId="88"/>
    <cellStyle name="셀 확인 2" xfId="89"/>
    <cellStyle name="쉼표 [0] 2" xfId="90"/>
    <cellStyle name="쉼표 [0] 3" xfId="91"/>
    <cellStyle name="쉼표 2" xfId="92"/>
    <cellStyle name="연결된 셀 2" xfId="93"/>
    <cellStyle name="요약 2" xfId="94"/>
    <cellStyle name="입력 2" xfId="95"/>
    <cellStyle name="제목 1 2" xfId="96"/>
    <cellStyle name="제목 2 2" xfId="97"/>
    <cellStyle name="제목 3 2" xfId="98"/>
    <cellStyle name="제목 4 2" xfId="99"/>
    <cellStyle name="제목 5" xfId="100"/>
    <cellStyle name="좋음 2" xfId="101"/>
    <cellStyle name="출력 2" xfId="102"/>
    <cellStyle name="콤마 [0]_97계약" xfId="103"/>
    <cellStyle name="콤마_97계약" xfId="104"/>
    <cellStyle name="통화 [0] 2" xfId="105"/>
    <cellStyle name="통화 [0] 3" xfId="106"/>
    <cellStyle name="표준" xfId="0" builtinId="0"/>
    <cellStyle name="표준 10" xfId="107"/>
    <cellStyle name="표준 12" xfId="108"/>
    <cellStyle name="표준 14" xfId="109"/>
    <cellStyle name="표준 15" xfId="110"/>
    <cellStyle name="표준 2" xfId="111"/>
    <cellStyle name="표준 2 2" xfId="112"/>
    <cellStyle name="표준 2 2 2" xfId="113"/>
    <cellStyle name="표준 2 3" xfId="114"/>
    <cellStyle name="표준 3" xfId="115"/>
    <cellStyle name="표준 3 2" xfId="116"/>
    <cellStyle name="표준 3 2 2" xfId="117"/>
    <cellStyle name="표준 3_목록작업 1009" xfId="118"/>
    <cellStyle name="표준 4" xfId="119"/>
    <cellStyle name="표준 4 2" xfId="120"/>
    <cellStyle name="표준 5" xfId="121"/>
    <cellStyle name="표준 5 2" xfId="122"/>
    <cellStyle name="표준 6" xfId="123"/>
    <cellStyle name="표준 70" xfId="124"/>
    <cellStyle name="표준 9" xfId="125"/>
  </cellStyles>
  <dxfs count="0"/>
  <tableStyles count="0" defaultTableStyle="TableStyleMedium2" defaultPivotStyle="PivotStyleLight16"/>
  <colors>
    <mruColors>
      <color rgb="FFFBFE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8"/>
  <sheetViews>
    <sheetView tabSelected="1" zoomScale="85" zoomScaleNormal="85" workbookViewId="0">
      <selection activeCell="G16" sqref="G16"/>
    </sheetView>
  </sheetViews>
  <sheetFormatPr defaultRowHeight="12"/>
  <cols>
    <col min="1" max="3" width="9" style="4"/>
    <col min="4" max="6" width="9" style="4" customWidth="1"/>
    <col min="7" max="9" width="9" style="5" customWidth="1"/>
    <col min="10" max="12" width="9" style="4" customWidth="1"/>
    <col min="13" max="15" width="9" style="5" customWidth="1"/>
    <col min="16" max="18" width="9" style="4"/>
    <col min="19" max="21" width="9" style="5"/>
    <col min="22" max="26" width="0" style="4" hidden="1" customWidth="1"/>
    <col min="27" max="16384" width="9" style="4"/>
  </cols>
  <sheetData>
    <row r="2" spans="1:26" ht="68.25" customHeight="1">
      <c r="B2" s="11" t="s">
        <v>59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6">
      <c r="I3" s="13" t="s">
        <v>16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6" s="1" customFormat="1" ht="34.5" customHeight="1">
      <c r="A4" s="14" t="s">
        <v>1</v>
      </c>
      <c r="B4" s="14" t="s">
        <v>2</v>
      </c>
      <c r="C4" s="14" t="s">
        <v>3</v>
      </c>
      <c r="D4" s="7" t="s">
        <v>4</v>
      </c>
      <c r="E4" s="7"/>
      <c r="F4" s="7"/>
      <c r="G4" s="7"/>
      <c r="H4" s="7"/>
      <c r="I4" s="7"/>
      <c r="J4" s="9" t="s">
        <v>15</v>
      </c>
      <c r="K4" s="9"/>
      <c r="L4" s="9"/>
      <c r="M4" s="9"/>
      <c r="N4" s="9"/>
      <c r="O4" s="9"/>
      <c r="P4" s="10" t="s">
        <v>11</v>
      </c>
      <c r="Q4" s="10"/>
      <c r="R4" s="10"/>
      <c r="S4" s="10"/>
      <c r="T4" s="10"/>
      <c r="U4" s="10"/>
    </row>
    <row r="5" spans="1:26" s="1" customFormat="1" ht="11.25" customHeight="1">
      <c r="A5" s="14"/>
      <c r="B5" s="14"/>
      <c r="C5" s="14"/>
      <c r="D5" s="7" t="s">
        <v>8</v>
      </c>
      <c r="E5" s="7"/>
      <c r="F5" s="7"/>
      <c r="G5" s="7" t="s">
        <v>10</v>
      </c>
      <c r="H5" s="7"/>
      <c r="I5" s="7"/>
      <c r="J5" s="8" t="s">
        <v>7</v>
      </c>
      <c r="K5" s="8"/>
      <c r="L5" s="8"/>
      <c r="M5" s="9" t="s">
        <v>9</v>
      </c>
      <c r="N5" s="9"/>
      <c r="O5" s="9"/>
      <c r="P5" s="10" t="s">
        <v>7</v>
      </c>
      <c r="Q5" s="10"/>
      <c r="R5" s="10"/>
      <c r="S5" s="10" t="s">
        <v>9</v>
      </c>
      <c r="T5" s="10"/>
      <c r="U5" s="10"/>
    </row>
    <row r="6" spans="1:26" s="2" customFormat="1" ht="17.25" customHeight="1">
      <c r="A6" s="14"/>
      <c r="B6" s="14"/>
      <c r="C6" s="14"/>
      <c r="D6" s="40" t="s">
        <v>0</v>
      </c>
      <c r="E6" s="40" t="s">
        <v>5</v>
      </c>
      <c r="F6" s="40" t="s">
        <v>6</v>
      </c>
      <c r="G6" s="41" t="s">
        <v>0</v>
      </c>
      <c r="H6" s="41" t="s">
        <v>5</v>
      </c>
      <c r="I6" s="41" t="s">
        <v>6</v>
      </c>
      <c r="J6" s="42" t="s">
        <v>12</v>
      </c>
      <c r="K6" s="42" t="s">
        <v>13</v>
      </c>
      <c r="L6" s="42" t="s">
        <v>14</v>
      </c>
      <c r="M6" s="43" t="s">
        <v>12</v>
      </c>
      <c r="N6" s="43" t="s">
        <v>13</v>
      </c>
      <c r="O6" s="43" t="s">
        <v>14</v>
      </c>
      <c r="P6" s="44" t="s">
        <v>0</v>
      </c>
      <c r="Q6" s="44" t="s">
        <v>5</v>
      </c>
      <c r="R6" s="44" t="s">
        <v>6</v>
      </c>
      <c r="S6" s="45" t="s">
        <v>0</v>
      </c>
      <c r="T6" s="45" t="s">
        <v>5</v>
      </c>
      <c r="U6" s="45" t="s">
        <v>6</v>
      </c>
    </row>
    <row r="7" spans="1:26" ht="15" customHeight="1">
      <c r="A7" s="15" t="s">
        <v>37</v>
      </c>
      <c r="B7" s="15" t="s">
        <v>37</v>
      </c>
      <c r="C7" s="16" t="s">
        <v>21</v>
      </c>
      <c r="D7" s="16">
        <f t="shared" ref="D7" si="0">SUM(E7:F7)</f>
        <v>727.64</v>
      </c>
      <c r="E7" s="16">
        <v>32.590000000000003</v>
      </c>
      <c r="F7" s="16">
        <v>695.05</v>
      </c>
      <c r="G7" s="17">
        <f t="shared" ref="G7" si="1">SUM(H7:I7)</f>
        <v>13.693</v>
      </c>
      <c r="H7" s="18">
        <v>1.4970000000000001</v>
      </c>
      <c r="I7" s="18">
        <v>12.196</v>
      </c>
      <c r="J7" s="19">
        <f t="shared" ref="J7" si="2">SUM(K7:L7)</f>
        <v>546.7299999999999</v>
      </c>
      <c r="K7" s="19">
        <v>23.67</v>
      </c>
      <c r="L7" s="19">
        <v>523.05999999999995</v>
      </c>
      <c r="M7" s="20">
        <f t="shared" ref="M7" si="3">SUM(N7:O7)</f>
        <v>8.532</v>
      </c>
      <c r="N7" s="20">
        <v>1.1779999999999999</v>
      </c>
      <c r="O7" s="20">
        <v>7.3540000000000001</v>
      </c>
      <c r="P7" s="16">
        <f t="shared" ref="P7" si="4">SUM(Q7:R7)</f>
        <v>180.91</v>
      </c>
      <c r="Q7" s="21">
        <v>8.92</v>
      </c>
      <c r="R7" s="21">
        <v>171.99</v>
      </c>
      <c r="S7" s="17">
        <f t="shared" ref="S7" si="5">SUM(T7:U7)</f>
        <v>5.1619999999999999</v>
      </c>
      <c r="T7" s="18">
        <v>0.31900000000000001</v>
      </c>
      <c r="U7" s="18">
        <v>4.843</v>
      </c>
    </row>
    <row r="8" spans="1:26" ht="15" customHeight="1">
      <c r="A8" s="15"/>
      <c r="B8" s="15"/>
      <c r="C8" s="21" t="s">
        <v>32</v>
      </c>
      <c r="D8" s="21">
        <f>SUM(E8:F8)</f>
        <v>728.37</v>
      </c>
      <c r="E8" s="21">
        <v>1.21</v>
      </c>
      <c r="F8" s="21">
        <v>727.16</v>
      </c>
      <c r="G8" s="18">
        <f>SUM(H8:I8)</f>
        <v>13.373000000000001</v>
      </c>
      <c r="H8" s="18">
        <v>1.4999999999999999E-2</v>
      </c>
      <c r="I8" s="18">
        <v>13.358000000000001</v>
      </c>
      <c r="J8" s="19">
        <f>SUM(K8:L8)</f>
        <v>71.320000000000007</v>
      </c>
      <c r="K8" s="19">
        <v>0.26</v>
      </c>
      <c r="L8" s="19">
        <v>71.06</v>
      </c>
      <c r="M8" s="20">
        <f>SUM(N8:O8)</f>
        <v>1.7979999999999998</v>
      </c>
      <c r="N8" s="20">
        <v>1.4999999999999999E-2</v>
      </c>
      <c r="O8" s="20">
        <v>1.7829999999999999</v>
      </c>
      <c r="P8" s="21">
        <f>SUM(Q8:R8)</f>
        <v>657.05000000000007</v>
      </c>
      <c r="Q8" s="21">
        <v>0.95</v>
      </c>
      <c r="R8" s="21">
        <v>656.1</v>
      </c>
      <c r="S8" s="18">
        <f>SUM(T8:U8)</f>
        <v>11.574999999999999</v>
      </c>
      <c r="T8" s="18">
        <v>0</v>
      </c>
      <c r="U8" s="18">
        <v>11.574999999999999</v>
      </c>
    </row>
    <row r="9" spans="1:26" ht="15" customHeight="1">
      <c r="A9" s="15" t="s">
        <v>37</v>
      </c>
      <c r="B9" s="22" t="s">
        <v>57</v>
      </c>
      <c r="C9" s="23" t="s">
        <v>45</v>
      </c>
      <c r="D9" s="23">
        <f t="shared" ref="D9:D10" si="6">SUM(E9:F9)</f>
        <v>0</v>
      </c>
      <c r="E9" s="24">
        <v>0</v>
      </c>
      <c r="F9" s="24">
        <v>0</v>
      </c>
      <c r="G9" s="25">
        <f>SUM(H9:I9)</f>
        <v>0.1</v>
      </c>
      <c r="H9" s="25">
        <v>0.1</v>
      </c>
      <c r="I9" s="25">
        <v>0</v>
      </c>
      <c r="J9" s="19">
        <f>SUM(K9:L9)</f>
        <v>0</v>
      </c>
      <c r="K9" s="19">
        <v>0</v>
      </c>
      <c r="L9" s="19">
        <v>0</v>
      </c>
      <c r="M9" s="20">
        <f>SUM(N9:O9)</f>
        <v>0</v>
      </c>
      <c r="N9" s="20">
        <v>0</v>
      </c>
      <c r="O9" s="20">
        <v>0</v>
      </c>
      <c r="P9" s="23">
        <f>SUM(Q9:R9)</f>
        <v>0</v>
      </c>
      <c r="Q9" s="19">
        <v>0</v>
      </c>
      <c r="R9" s="19">
        <v>0</v>
      </c>
      <c r="S9" s="25">
        <f>SUM(T9:U9)</f>
        <v>0.1</v>
      </c>
      <c r="T9" s="20">
        <v>0.1</v>
      </c>
      <c r="U9" s="20">
        <v>0</v>
      </c>
    </row>
    <row r="10" spans="1:26" ht="15" customHeight="1">
      <c r="A10" s="15"/>
      <c r="B10" s="22"/>
      <c r="C10" s="23" t="s">
        <v>51</v>
      </c>
      <c r="D10" s="23">
        <f t="shared" si="6"/>
        <v>2.2400000000000002</v>
      </c>
      <c r="E10" s="24">
        <v>0.4</v>
      </c>
      <c r="F10" s="24">
        <v>1.84</v>
      </c>
      <c r="G10" s="25">
        <f t="shared" ref="G10" si="7">SUM(H10:I10)</f>
        <v>9.9999999999999992E-2</v>
      </c>
      <c r="H10" s="25">
        <v>0.01</v>
      </c>
      <c r="I10" s="25">
        <v>0.09</v>
      </c>
      <c r="J10" s="19">
        <f t="shared" ref="J10" si="8">SUM(K10:L10)</f>
        <v>0.28999999999999998</v>
      </c>
      <c r="K10" s="19">
        <v>0</v>
      </c>
      <c r="L10" s="19">
        <v>0.28999999999999998</v>
      </c>
      <c r="M10" s="20">
        <f t="shared" ref="M10" si="9">SUM(N10:O10)</f>
        <v>0</v>
      </c>
      <c r="N10" s="20">
        <v>0</v>
      </c>
      <c r="O10" s="20">
        <v>0</v>
      </c>
      <c r="P10" s="23">
        <f t="shared" ref="P10" si="10">SUM(Q10:R10)</f>
        <v>1.9500000000000002</v>
      </c>
      <c r="Q10" s="19">
        <v>0.4</v>
      </c>
      <c r="R10" s="19">
        <v>1.55</v>
      </c>
      <c r="S10" s="25">
        <f t="shared" ref="S10" si="11">SUM(T10:U10)</f>
        <v>9.9999999999999992E-2</v>
      </c>
      <c r="T10" s="20">
        <v>0.01</v>
      </c>
      <c r="U10" s="20">
        <v>0.09</v>
      </c>
    </row>
    <row r="11" spans="1:26" ht="15" customHeight="1">
      <c r="A11" s="15" t="s">
        <v>58</v>
      </c>
      <c r="B11" s="22" t="s">
        <v>38</v>
      </c>
      <c r="C11" s="23" t="s">
        <v>39</v>
      </c>
      <c r="D11" s="23">
        <f>SUM(E11:F11)</f>
        <v>152.76999999999998</v>
      </c>
      <c r="E11" s="24">
        <v>32.299999999999997</v>
      </c>
      <c r="F11" s="24">
        <v>120.47</v>
      </c>
      <c r="G11" s="25">
        <f>SUM(H11:I11)</f>
        <v>4.5430000000000001</v>
      </c>
      <c r="H11" s="25">
        <v>1.9410000000000001</v>
      </c>
      <c r="I11" s="25">
        <v>2.6019999999999999</v>
      </c>
      <c r="J11" s="19">
        <f>SUM(K11:L11)</f>
        <v>138.80000000000001</v>
      </c>
      <c r="K11" s="19">
        <v>18.329999999999998</v>
      </c>
      <c r="L11" s="19">
        <v>120.47</v>
      </c>
      <c r="M11" s="20">
        <f>SUM(N11:O11)</f>
        <v>3.7569999999999997</v>
      </c>
      <c r="N11" s="20">
        <v>1.155</v>
      </c>
      <c r="O11" s="20">
        <v>2.6019999999999999</v>
      </c>
      <c r="P11" s="23">
        <f>SUM(Q11:R11)</f>
        <v>13.97</v>
      </c>
      <c r="Q11" s="19">
        <v>13.97</v>
      </c>
      <c r="R11" s="19">
        <v>0</v>
      </c>
      <c r="S11" s="25">
        <f>SUM(T11:U11)</f>
        <v>0.78600000000000003</v>
      </c>
      <c r="T11" s="20">
        <v>0.78600000000000003</v>
      </c>
      <c r="U11" s="20">
        <v>0</v>
      </c>
    </row>
    <row r="12" spans="1:26" ht="15" customHeight="1">
      <c r="A12" s="15"/>
      <c r="B12" s="22"/>
      <c r="C12" s="23" t="s">
        <v>18</v>
      </c>
      <c r="D12" s="23">
        <f t="shared" ref="D12" si="12">SUM(E12:F12)</f>
        <v>50.98</v>
      </c>
      <c r="E12" s="24">
        <v>15.72</v>
      </c>
      <c r="F12" s="24">
        <v>35.26</v>
      </c>
      <c r="G12" s="25">
        <f t="shared" ref="G12" si="13">SUM(H12:I12)</f>
        <v>1.786</v>
      </c>
      <c r="H12" s="25">
        <v>0.70599999999999996</v>
      </c>
      <c r="I12" s="25">
        <v>1.08</v>
      </c>
      <c r="J12" s="19">
        <f t="shared" ref="J12" si="14">SUM(K12:L12)</f>
        <v>16.72</v>
      </c>
      <c r="K12" s="19">
        <v>2.39</v>
      </c>
      <c r="L12" s="19">
        <v>14.33</v>
      </c>
      <c r="M12" s="20">
        <f t="shared" ref="M12" si="15">SUM(N12:O12)</f>
        <v>0.378</v>
      </c>
      <c r="N12" s="20">
        <v>0.17299999999999999</v>
      </c>
      <c r="O12" s="20">
        <v>0.20499999999999999</v>
      </c>
      <c r="P12" s="23">
        <f t="shared" ref="P12" si="16">SUM(Q12:R12)</f>
        <v>34.26</v>
      </c>
      <c r="Q12" s="19">
        <v>13.33</v>
      </c>
      <c r="R12" s="19">
        <v>20.93</v>
      </c>
      <c r="S12" s="25">
        <f t="shared" ref="S12" si="17">SUM(T12:U12)</f>
        <v>1.4079999999999999</v>
      </c>
      <c r="T12" s="20">
        <v>0.53300000000000003</v>
      </c>
      <c r="U12" s="20">
        <v>0.875</v>
      </c>
    </row>
    <row r="13" spans="1:26" ht="15" customHeight="1">
      <c r="A13" s="15"/>
      <c r="B13" s="22" t="s">
        <v>55</v>
      </c>
      <c r="C13" s="23" t="s">
        <v>30</v>
      </c>
      <c r="D13" s="23">
        <f>SUM(E13:F13)</f>
        <v>3</v>
      </c>
      <c r="E13" s="24">
        <v>0.59</v>
      </c>
      <c r="F13" s="24">
        <v>2.41</v>
      </c>
      <c r="G13" s="25">
        <f>SUM(H13:I13)</f>
        <v>0.1</v>
      </c>
      <c r="H13" s="25">
        <v>1.4999999999999999E-2</v>
      </c>
      <c r="I13" s="25">
        <v>8.5000000000000006E-2</v>
      </c>
      <c r="J13" s="19">
        <f>SUM(K13:L13)</f>
        <v>0</v>
      </c>
      <c r="K13" s="19">
        <v>0</v>
      </c>
      <c r="L13" s="19">
        <v>0</v>
      </c>
      <c r="M13" s="20">
        <f>SUM(N13:O13)</f>
        <v>0</v>
      </c>
      <c r="N13" s="20">
        <v>0</v>
      </c>
      <c r="O13" s="20">
        <v>0</v>
      </c>
      <c r="P13" s="23">
        <f>SUM(Q13:R13)</f>
        <v>3</v>
      </c>
      <c r="Q13" s="19">
        <v>0.59</v>
      </c>
      <c r="R13" s="19">
        <v>2.41</v>
      </c>
      <c r="S13" s="25">
        <f>SUM(T13:U13)</f>
        <v>0.1</v>
      </c>
      <c r="T13" s="20">
        <v>1.4999999999999999E-2</v>
      </c>
      <c r="U13" s="20">
        <v>8.5000000000000006E-2</v>
      </c>
    </row>
    <row r="14" spans="1:26" ht="15" customHeight="1">
      <c r="A14" s="15"/>
      <c r="B14" s="22"/>
      <c r="C14" s="23" t="s">
        <v>23</v>
      </c>
      <c r="D14" s="23">
        <f t="shared" ref="D14:D15" si="18">SUM(E14:F14)</f>
        <v>7.6199999999999992</v>
      </c>
      <c r="E14" s="24">
        <v>1.06</v>
      </c>
      <c r="F14" s="24">
        <v>6.56</v>
      </c>
      <c r="G14" s="25">
        <f t="shared" ref="G14:G15" si="19">SUM(H14:I14)</f>
        <v>0.153</v>
      </c>
      <c r="H14" s="25">
        <v>2.1999999999999999E-2</v>
      </c>
      <c r="I14" s="25">
        <v>0.13100000000000001</v>
      </c>
      <c r="J14" s="19">
        <f t="shared" ref="J14:J15" si="20">SUM(K14:L14)</f>
        <v>1.63</v>
      </c>
      <c r="K14" s="19">
        <v>0</v>
      </c>
      <c r="L14" s="19">
        <v>1.63</v>
      </c>
      <c r="M14" s="20">
        <f t="shared" ref="M14:M16" si="21">SUM(N14:O14)</f>
        <v>1.7999999999999999E-2</v>
      </c>
      <c r="N14" s="20">
        <v>0</v>
      </c>
      <c r="O14" s="20">
        <v>1.7999999999999999E-2</v>
      </c>
      <c r="P14" s="23">
        <f t="shared" ref="P14:P15" si="22">SUM(Q14:R14)</f>
        <v>5.99</v>
      </c>
      <c r="Q14" s="19">
        <v>1.06</v>
      </c>
      <c r="R14" s="19">
        <v>4.93</v>
      </c>
      <c r="S14" s="25">
        <f t="shared" ref="S14:S15" si="23">SUM(T14:U14)</f>
        <v>0.13500000000000001</v>
      </c>
      <c r="T14" s="20">
        <v>2.1999999999999999E-2</v>
      </c>
      <c r="U14" s="20">
        <v>0.113</v>
      </c>
    </row>
    <row r="15" spans="1:26" ht="15" customHeight="1">
      <c r="A15" s="15"/>
      <c r="B15" s="22"/>
      <c r="C15" s="23" t="s">
        <v>34</v>
      </c>
      <c r="D15" s="23">
        <f t="shared" si="18"/>
        <v>498.21</v>
      </c>
      <c r="E15" s="26">
        <v>94.45</v>
      </c>
      <c r="F15" s="26">
        <v>403.76</v>
      </c>
      <c r="G15" s="25">
        <f t="shared" si="19"/>
        <v>14.075000000000001</v>
      </c>
      <c r="H15" s="25">
        <v>1.214</v>
      </c>
      <c r="I15" s="25">
        <v>12.861000000000001</v>
      </c>
      <c r="J15" s="19">
        <f t="shared" si="20"/>
        <v>24.71</v>
      </c>
      <c r="K15" s="19">
        <v>1.76</v>
      </c>
      <c r="L15" s="19">
        <v>22.95</v>
      </c>
      <c r="M15" s="20">
        <f t="shared" si="21"/>
        <v>0.64700000000000002</v>
      </c>
      <c r="N15" s="20">
        <v>0.16800000000000001</v>
      </c>
      <c r="O15" s="20">
        <v>0.47899999999999998</v>
      </c>
      <c r="P15" s="23">
        <f t="shared" si="22"/>
        <v>473.5</v>
      </c>
      <c r="Q15" s="21">
        <v>92.69</v>
      </c>
      <c r="R15" s="21">
        <v>380.81</v>
      </c>
      <c r="S15" s="25">
        <f t="shared" si="23"/>
        <v>13.427999999999999</v>
      </c>
      <c r="T15" s="18">
        <v>1.046</v>
      </c>
      <c r="U15" s="18">
        <v>12.382</v>
      </c>
    </row>
    <row r="16" spans="1:26" s="3" customFormat="1" ht="15" customHeight="1">
      <c r="A16" s="15"/>
      <c r="B16" s="23" t="s">
        <v>22</v>
      </c>
      <c r="C16" s="23" t="s">
        <v>23</v>
      </c>
      <c r="D16" s="23">
        <v>8.9</v>
      </c>
      <c r="E16" s="26">
        <v>1.95</v>
      </c>
      <c r="F16" s="26">
        <v>6.95</v>
      </c>
      <c r="G16" s="25">
        <v>0.1</v>
      </c>
      <c r="H16" s="25">
        <v>2.5999999999999999E-2</v>
      </c>
      <c r="I16" s="25">
        <v>7.3999999999999996E-2</v>
      </c>
      <c r="J16" s="19">
        <f t="shared" ref="J16" si="24">SUM(K16:L16)</f>
        <v>0</v>
      </c>
      <c r="K16" s="19">
        <v>0</v>
      </c>
      <c r="L16" s="19">
        <v>0</v>
      </c>
      <c r="M16" s="20">
        <f t="shared" si="21"/>
        <v>0</v>
      </c>
      <c r="N16" s="20">
        <v>0</v>
      </c>
      <c r="O16" s="20">
        <v>0</v>
      </c>
      <c r="P16" s="23">
        <v>8.9</v>
      </c>
      <c r="Q16" s="21">
        <v>1.95</v>
      </c>
      <c r="R16" s="21">
        <v>6.95</v>
      </c>
      <c r="S16" s="25">
        <v>0.1</v>
      </c>
      <c r="T16" s="18">
        <v>2.5999999999999999E-2</v>
      </c>
      <c r="U16" s="18">
        <v>7.3999999999999996E-2</v>
      </c>
      <c r="V16" s="3">
        <f t="shared" ref="V16:V19" si="25">E16-Q16</f>
        <v>0</v>
      </c>
      <c r="W16" s="3">
        <f t="shared" ref="W16:W19" si="26">F16-R16</f>
        <v>0</v>
      </c>
      <c r="Y16" s="6">
        <f t="shared" ref="Y16:Y19" si="27">H16-T16</f>
        <v>0</v>
      </c>
      <c r="Z16" s="6">
        <f t="shared" ref="Z16:Z19" si="28">I16-U16</f>
        <v>0</v>
      </c>
    </row>
    <row r="17" spans="1:26" s="3" customFormat="1" ht="15" customHeight="1">
      <c r="A17" s="15"/>
      <c r="B17" s="22" t="s">
        <v>19</v>
      </c>
      <c r="C17" s="23" t="s">
        <v>18</v>
      </c>
      <c r="D17" s="23">
        <f>SUM(E17:F17)</f>
        <v>414.49</v>
      </c>
      <c r="E17" s="24">
        <v>45.09</v>
      </c>
      <c r="F17" s="24">
        <v>369.4</v>
      </c>
      <c r="G17" s="25">
        <f>SUM(H17:I17)</f>
        <v>12.068999999999999</v>
      </c>
      <c r="H17" s="25">
        <v>2.6040000000000001</v>
      </c>
      <c r="I17" s="25">
        <v>9.4649999999999999</v>
      </c>
      <c r="J17" s="19">
        <f>SUM(K17:L17)</f>
        <v>242.70000000000002</v>
      </c>
      <c r="K17" s="19">
        <v>20.84</v>
      </c>
      <c r="L17" s="19">
        <v>221.86</v>
      </c>
      <c r="M17" s="20">
        <f>SUM(N17:O17)</f>
        <v>6.399</v>
      </c>
      <c r="N17" s="20">
        <v>2.3079999999999998</v>
      </c>
      <c r="O17" s="20">
        <v>4.0910000000000002</v>
      </c>
      <c r="P17" s="23">
        <f>SUM(Q17:R17)</f>
        <v>171.79</v>
      </c>
      <c r="Q17" s="19">
        <v>24.25</v>
      </c>
      <c r="R17" s="19">
        <v>147.54</v>
      </c>
      <c r="S17" s="25">
        <f>SUM(T17:U17)</f>
        <v>5.67</v>
      </c>
      <c r="T17" s="20">
        <v>0.29599999999999999</v>
      </c>
      <c r="U17" s="20">
        <v>5.3739999999999997</v>
      </c>
      <c r="V17" s="3">
        <f t="shared" si="25"/>
        <v>20.840000000000003</v>
      </c>
      <c r="W17" s="3">
        <f t="shared" si="26"/>
        <v>221.85999999999999</v>
      </c>
      <c r="Y17" s="6">
        <f t="shared" si="27"/>
        <v>2.3080000000000003</v>
      </c>
      <c r="Z17" s="6">
        <f t="shared" si="28"/>
        <v>4.0910000000000002</v>
      </c>
    </row>
    <row r="18" spans="1:26" s="3" customFormat="1" ht="15" customHeight="1">
      <c r="A18" s="15"/>
      <c r="B18" s="22"/>
      <c r="C18" s="23" t="s">
        <v>20</v>
      </c>
      <c r="D18" s="23">
        <f t="shared" ref="D18:D19" si="29">SUM(E18:F18)</f>
        <v>111.91</v>
      </c>
      <c r="E18" s="24">
        <v>12</v>
      </c>
      <c r="F18" s="24">
        <v>99.91</v>
      </c>
      <c r="G18" s="25">
        <f t="shared" ref="G18:G19" si="30">SUM(H18:I18)</f>
        <v>1.8620000000000001</v>
      </c>
      <c r="H18" s="25">
        <v>0.5</v>
      </c>
      <c r="I18" s="25">
        <v>1.3620000000000001</v>
      </c>
      <c r="J18" s="19">
        <f t="shared" ref="J18:J19" si="31">SUM(K18:L18)</f>
        <v>8.85</v>
      </c>
      <c r="K18" s="19">
        <v>0</v>
      </c>
      <c r="L18" s="19">
        <v>8.85</v>
      </c>
      <c r="M18" s="20">
        <f t="shared" ref="M18:M19" si="32">SUM(N18:O18)</f>
        <v>0.125</v>
      </c>
      <c r="N18" s="20">
        <v>7.0000000000000001E-3</v>
      </c>
      <c r="O18" s="20">
        <v>0.11799999999999999</v>
      </c>
      <c r="P18" s="23">
        <f t="shared" ref="P18:P19" si="33">SUM(Q18:R18)</f>
        <v>103.06</v>
      </c>
      <c r="Q18" s="19">
        <v>12</v>
      </c>
      <c r="R18" s="19">
        <v>91.06</v>
      </c>
      <c r="S18" s="25">
        <f t="shared" ref="S18:S19" si="34">SUM(T18:U18)</f>
        <v>1.7370000000000001</v>
      </c>
      <c r="T18" s="20">
        <v>0.49299999999999999</v>
      </c>
      <c r="U18" s="20">
        <v>1.244</v>
      </c>
      <c r="V18" s="3">
        <f t="shared" si="25"/>
        <v>0</v>
      </c>
      <c r="W18" s="3">
        <f t="shared" si="26"/>
        <v>8.8499999999999943</v>
      </c>
      <c r="Y18" s="6">
        <f t="shared" si="27"/>
        <v>7.0000000000000062E-3</v>
      </c>
      <c r="Z18" s="6">
        <f t="shared" si="28"/>
        <v>0.1180000000000001</v>
      </c>
    </row>
    <row r="19" spans="1:26" s="3" customFormat="1" ht="15" customHeight="1">
      <c r="A19" s="15"/>
      <c r="B19" s="22"/>
      <c r="C19" s="23" t="s">
        <v>21</v>
      </c>
      <c r="D19" s="23">
        <f t="shared" si="29"/>
        <v>987.75</v>
      </c>
      <c r="E19" s="26">
        <v>226.64</v>
      </c>
      <c r="F19" s="26">
        <v>761.11</v>
      </c>
      <c r="G19" s="25">
        <f t="shared" si="30"/>
        <v>30.582000000000001</v>
      </c>
      <c r="H19" s="25">
        <v>12.433999999999999</v>
      </c>
      <c r="I19" s="25">
        <v>18.148</v>
      </c>
      <c r="J19" s="19">
        <f t="shared" si="31"/>
        <v>545.32999999999993</v>
      </c>
      <c r="K19" s="19">
        <v>131</v>
      </c>
      <c r="L19" s="19">
        <v>414.33</v>
      </c>
      <c r="M19" s="20">
        <f t="shared" si="32"/>
        <v>16.325000000000003</v>
      </c>
      <c r="N19" s="20">
        <v>8.8800000000000008</v>
      </c>
      <c r="O19" s="20">
        <v>7.4450000000000003</v>
      </c>
      <c r="P19" s="23">
        <f t="shared" si="33"/>
        <v>442.41999999999996</v>
      </c>
      <c r="Q19" s="21">
        <v>95.64</v>
      </c>
      <c r="R19" s="21">
        <v>346.78</v>
      </c>
      <c r="S19" s="25">
        <f t="shared" si="34"/>
        <v>14.257</v>
      </c>
      <c r="T19" s="18">
        <v>3.5539999999999998</v>
      </c>
      <c r="U19" s="18">
        <v>10.702999999999999</v>
      </c>
      <c r="V19" s="3">
        <f t="shared" si="25"/>
        <v>131</v>
      </c>
      <c r="W19" s="3">
        <f t="shared" si="26"/>
        <v>414.33000000000004</v>
      </c>
      <c r="Y19" s="6">
        <f t="shared" si="27"/>
        <v>8.879999999999999</v>
      </c>
      <c r="Z19" s="6">
        <f t="shared" si="28"/>
        <v>7.4450000000000003</v>
      </c>
    </row>
    <row r="20" spans="1:26" ht="15" customHeight="1">
      <c r="A20" s="15"/>
      <c r="B20" s="22" t="s">
        <v>42</v>
      </c>
      <c r="C20" s="23" t="s">
        <v>43</v>
      </c>
      <c r="D20" s="23">
        <v>4.3</v>
      </c>
      <c r="E20" s="24">
        <v>2.15</v>
      </c>
      <c r="F20" s="24">
        <v>2.15</v>
      </c>
      <c r="G20" s="25">
        <v>0.1</v>
      </c>
      <c r="H20" s="25">
        <v>0.1</v>
      </c>
      <c r="I20" s="25">
        <v>0</v>
      </c>
      <c r="J20" s="19">
        <v>0</v>
      </c>
      <c r="K20" s="19">
        <v>0</v>
      </c>
      <c r="L20" s="19">
        <v>0</v>
      </c>
      <c r="M20" s="20">
        <v>0</v>
      </c>
      <c r="N20" s="20">
        <v>0</v>
      </c>
      <c r="O20" s="20">
        <v>0</v>
      </c>
      <c r="P20" s="23">
        <v>4.3</v>
      </c>
      <c r="Q20" s="19">
        <v>2.15</v>
      </c>
      <c r="R20" s="19">
        <v>2.15</v>
      </c>
      <c r="S20" s="25">
        <v>0.1</v>
      </c>
      <c r="T20" s="20">
        <v>0.1</v>
      </c>
      <c r="U20" s="20">
        <v>0</v>
      </c>
    </row>
    <row r="21" spans="1:26" ht="15" customHeight="1">
      <c r="A21" s="15"/>
      <c r="B21" s="22"/>
      <c r="C21" s="23" t="s">
        <v>44</v>
      </c>
      <c r="D21" s="23">
        <v>332.98</v>
      </c>
      <c r="E21" s="24">
        <v>88.06</v>
      </c>
      <c r="F21" s="24">
        <v>244.92</v>
      </c>
      <c r="G21" s="25">
        <v>6.532</v>
      </c>
      <c r="H21" s="25">
        <v>2.3820000000000001</v>
      </c>
      <c r="I21" s="25">
        <v>4.1500000000000004</v>
      </c>
      <c r="J21" s="19">
        <v>132.80000000000001</v>
      </c>
      <c r="K21" s="19">
        <v>28.21</v>
      </c>
      <c r="L21" s="19">
        <v>104.59</v>
      </c>
      <c r="M21" s="20">
        <v>2.7949999999999999</v>
      </c>
      <c r="N21" s="20">
        <v>1.3160000000000001</v>
      </c>
      <c r="O21" s="20">
        <v>1.4790000000000001</v>
      </c>
      <c r="P21" s="23">
        <v>200.17999999999998</v>
      </c>
      <c r="Q21" s="19">
        <v>59.85</v>
      </c>
      <c r="R21" s="19">
        <v>140.32999999999998</v>
      </c>
      <c r="S21" s="25">
        <v>3.7370000000000001</v>
      </c>
      <c r="T21" s="20">
        <v>1.0660000000000001</v>
      </c>
      <c r="U21" s="20">
        <v>2.6710000000000003</v>
      </c>
    </row>
    <row r="22" spans="1:26" ht="15" customHeight="1">
      <c r="A22" s="15"/>
      <c r="B22" s="22"/>
      <c r="C22" s="23" t="s">
        <v>40</v>
      </c>
      <c r="D22" s="23">
        <v>175.62</v>
      </c>
      <c r="E22" s="26">
        <v>7.8</v>
      </c>
      <c r="F22" s="26">
        <v>167.82</v>
      </c>
      <c r="G22" s="25">
        <v>3.9089999999999998</v>
      </c>
      <c r="H22" s="25">
        <v>1.7030000000000001</v>
      </c>
      <c r="I22" s="25">
        <v>2.206</v>
      </c>
      <c r="J22" s="19">
        <v>31.67</v>
      </c>
      <c r="K22" s="19">
        <v>2.89</v>
      </c>
      <c r="L22" s="19">
        <v>28.78</v>
      </c>
      <c r="M22" s="20">
        <v>1.101</v>
      </c>
      <c r="N22" s="20">
        <v>0.72799999999999998</v>
      </c>
      <c r="O22" s="20">
        <v>0.373</v>
      </c>
      <c r="P22" s="23">
        <v>143.94999999999999</v>
      </c>
      <c r="Q22" s="21">
        <v>4.91</v>
      </c>
      <c r="R22" s="21">
        <v>139.04</v>
      </c>
      <c r="S22" s="25">
        <v>2.8079999999999998</v>
      </c>
      <c r="T22" s="18">
        <v>0.97500000000000009</v>
      </c>
      <c r="U22" s="18">
        <v>1.833</v>
      </c>
    </row>
    <row r="23" spans="1:26" ht="15" customHeight="1">
      <c r="A23" s="15"/>
      <c r="B23" s="22"/>
      <c r="C23" s="23" t="s">
        <v>41</v>
      </c>
      <c r="D23" s="23">
        <v>44.92</v>
      </c>
      <c r="E23" s="24">
        <v>3.25</v>
      </c>
      <c r="F23" s="24">
        <v>41.67</v>
      </c>
      <c r="G23" s="25">
        <v>1.3640000000000001</v>
      </c>
      <c r="H23" s="25">
        <v>0.45</v>
      </c>
      <c r="I23" s="25">
        <v>0.91400000000000003</v>
      </c>
      <c r="J23" s="19">
        <v>13.2</v>
      </c>
      <c r="K23" s="19">
        <v>0.26</v>
      </c>
      <c r="L23" s="19">
        <v>12.94</v>
      </c>
      <c r="M23" s="20">
        <v>0.32400000000000001</v>
      </c>
      <c r="N23" s="20">
        <v>1.4E-2</v>
      </c>
      <c r="O23" s="20">
        <v>0.31</v>
      </c>
      <c r="P23" s="23">
        <v>31.720000000000006</v>
      </c>
      <c r="Q23" s="21">
        <v>2.99</v>
      </c>
      <c r="R23" s="21">
        <v>28.730000000000004</v>
      </c>
      <c r="S23" s="25">
        <v>1.04</v>
      </c>
      <c r="T23" s="18">
        <v>0.436</v>
      </c>
      <c r="U23" s="18">
        <v>0.60400000000000009</v>
      </c>
    </row>
    <row r="24" spans="1:26" ht="15" customHeight="1">
      <c r="A24" s="15"/>
      <c r="B24" s="27" t="s">
        <v>50</v>
      </c>
      <c r="C24" s="28" t="s">
        <v>20</v>
      </c>
      <c r="D24" s="28">
        <f>SUM(E24:F24)</f>
        <v>29.06</v>
      </c>
      <c r="E24" s="29">
        <v>6.32</v>
      </c>
      <c r="F24" s="29">
        <v>22.74</v>
      </c>
      <c r="G24" s="30">
        <f>SUM(H24:I24)</f>
        <v>0.752</v>
      </c>
      <c r="H24" s="30">
        <v>0.26900000000000002</v>
      </c>
      <c r="I24" s="30">
        <v>0.48299999999999998</v>
      </c>
      <c r="J24" s="31">
        <f>SUM(K24:L24)</f>
        <v>11.34</v>
      </c>
      <c r="K24" s="31">
        <v>3.91</v>
      </c>
      <c r="L24" s="31">
        <v>7.43</v>
      </c>
      <c r="M24" s="32">
        <f>SUM(N24:O24)</f>
        <v>0.318</v>
      </c>
      <c r="N24" s="32">
        <v>0.2</v>
      </c>
      <c r="O24" s="32">
        <v>0.11799999999999999</v>
      </c>
      <c r="P24" s="28">
        <f>SUM(Q24:R24)</f>
        <v>17.72</v>
      </c>
      <c r="Q24" s="33">
        <f>E24-K24</f>
        <v>2.41</v>
      </c>
      <c r="R24" s="33">
        <f>F24-L24</f>
        <v>15.309999999999999</v>
      </c>
      <c r="S24" s="30">
        <f>SUM(T24:U24)</f>
        <v>0.434</v>
      </c>
      <c r="T24" s="34">
        <f>H24-N24</f>
        <v>6.9000000000000006E-2</v>
      </c>
      <c r="U24" s="34">
        <f>I24-O24</f>
        <v>0.36499999999999999</v>
      </c>
    </row>
    <row r="25" spans="1:26" ht="15" customHeight="1">
      <c r="A25" s="15"/>
      <c r="B25" s="27"/>
      <c r="C25" s="28" t="s">
        <v>46</v>
      </c>
      <c r="D25" s="28">
        <f>SUM(E25:F25)</f>
        <v>621.29</v>
      </c>
      <c r="E25" s="29">
        <v>87.03</v>
      </c>
      <c r="F25" s="29">
        <v>534.26</v>
      </c>
      <c r="G25" s="30">
        <f>SUM(H25:I25)</f>
        <v>10.298999999999999</v>
      </c>
      <c r="H25" s="30">
        <v>1.4910000000000001</v>
      </c>
      <c r="I25" s="30">
        <v>8.8079999999999998</v>
      </c>
      <c r="J25" s="31">
        <f>SUM(K25:L25)</f>
        <v>123.28</v>
      </c>
      <c r="K25" s="31">
        <v>16.78</v>
      </c>
      <c r="L25" s="31">
        <v>106.5</v>
      </c>
      <c r="M25" s="32">
        <f>SUM(N25:O25)</f>
        <v>3.2080000000000002</v>
      </c>
      <c r="N25" s="32">
        <v>0.83299999999999996</v>
      </c>
      <c r="O25" s="32">
        <v>2.375</v>
      </c>
      <c r="P25" s="28">
        <f>SUM(Q25:R25)</f>
        <v>498.01</v>
      </c>
      <c r="Q25" s="33">
        <f t="shared" ref="Q25:Q26" si="35">E25-K25</f>
        <v>70.25</v>
      </c>
      <c r="R25" s="33">
        <f t="shared" ref="R25:R26" si="36">F25-L25</f>
        <v>427.76</v>
      </c>
      <c r="S25" s="30">
        <f>SUM(T25:U25)</f>
        <v>7.0910000000000002</v>
      </c>
      <c r="T25" s="34">
        <f t="shared" ref="T25:T26" si="37">H25-N25</f>
        <v>0.65800000000000014</v>
      </c>
      <c r="U25" s="34">
        <f t="shared" ref="U25:U26" si="38">I25-O25</f>
        <v>6.4329999999999998</v>
      </c>
    </row>
    <row r="26" spans="1:26" ht="15" customHeight="1">
      <c r="A26" s="15"/>
      <c r="B26" s="27"/>
      <c r="C26" s="28" t="s">
        <v>51</v>
      </c>
      <c r="D26" s="28">
        <f t="shared" ref="D26" si="39">SUM(E26:F26)</f>
        <v>10.700000000000001</v>
      </c>
      <c r="E26" s="35">
        <v>1.07</v>
      </c>
      <c r="F26" s="35">
        <v>9.6300000000000008</v>
      </c>
      <c r="G26" s="30">
        <f t="shared" ref="G26" si="40">SUM(H26:I26)</f>
        <v>0.29899999999999999</v>
      </c>
      <c r="H26" s="30">
        <v>5.8999999999999997E-2</v>
      </c>
      <c r="I26" s="30">
        <v>0.24</v>
      </c>
      <c r="J26" s="31">
        <f t="shared" ref="J26" si="41">SUM(K26:L26)</f>
        <v>2.1</v>
      </c>
      <c r="K26" s="31">
        <v>0.02</v>
      </c>
      <c r="L26" s="31">
        <v>2.08</v>
      </c>
      <c r="M26" s="32">
        <f t="shared" ref="M26" si="42">SUM(N26:O26)</f>
        <v>3.2000000000000001E-2</v>
      </c>
      <c r="N26" s="32">
        <v>4.0000000000000001E-3</v>
      </c>
      <c r="O26" s="32">
        <v>2.8000000000000001E-2</v>
      </c>
      <c r="P26" s="28">
        <f t="shared" ref="P26" si="43">SUM(Q26:R26)</f>
        <v>8.6000000000000014</v>
      </c>
      <c r="Q26" s="33">
        <f t="shared" si="35"/>
        <v>1.05</v>
      </c>
      <c r="R26" s="33">
        <f t="shared" si="36"/>
        <v>7.5500000000000007</v>
      </c>
      <c r="S26" s="30">
        <f t="shared" ref="S26" si="44">SUM(T26:U26)</f>
        <v>0.26700000000000002</v>
      </c>
      <c r="T26" s="34">
        <f t="shared" si="37"/>
        <v>5.4999999999999993E-2</v>
      </c>
      <c r="U26" s="34">
        <f t="shared" si="38"/>
        <v>0.21199999999999999</v>
      </c>
    </row>
    <row r="27" spans="1:26" ht="15" customHeight="1">
      <c r="A27" s="15"/>
      <c r="B27" s="22" t="s">
        <v>52</v>
      </c>
      <c r="C27" s="23" t="s">
        <v>30</v>
      </c>
      <c r="D27" s="23">
        <f>SUM(E27:F27)</f>
        <v>4.88</v>
      </c>
      <c r="E27" s="24">
        <v>1.1599999999999999</v>
      </c>
      <c r="F27" s="24">
        <v>3.72</v>
      </c>
      <c r="G27" s="25">
        <f>SUM(H27:I27)</f>
        <v>0.21100000000000002</v>
      </c>
      <c r="H27" s="25">
        <v>7.2999999999999995E-2</v>
      </c>
      <c r="I27" s="25">
        <v>0.13800000000000001</v>
      </c>
      <c r="J27" s="19">
        <f>SUM(K27:L27)</f>
        <v>0.02</v>
      </c>
      <c r="K27" s="19">
        <v>0</v>
      </c>
      <c r="L27" s="19">
        <v>0.02</v>
      </c>
      <c r="M27" s="20">
        <f>SUM(N27:O27)</f>
        <v>0</v>
      </c>
      <c r="N27" s="20">
        <v>0</v>
      </c>
      <c r="O27" s="20">
        <v>0</v>
      </c>
      <c r="P27" s="23">
        <f>SUM(Q27:R27)</f>
        <v>4.8600000000000003</v>
      </c>
      <c r="Q27" s="19">
        <v>1.1599999999999999</v>
      </c>
      <c r="R27" s="19">
        <v>3.7</v>
      </c>
      <c r="S27" s="25">
        <f>SUM(T27:U27)</f>
        <v>0.21100000000000002</v>
      </c>
      <c r="T27" s="20">
        <v>7.2999999999999995E-2</v>
      </c>
      <c r="U27" s="20">
        <v>0.13800000000000001</v>
      </c>
    </row>
    <row r="28" spans="1:26" ht="15" customHeight="1">
      <c r="A28" s="15"/>
      <c r="B28" s="22"/>
      <c r="C28" s="23" t="s">
        <v>34</v>
      </c>
      <c r="D28" s="23">
        <f t="shared" ref="D28:D30" si="45">SUM(E28:F28)</f>
        <v>3.35</v>
      </c>
      <c r="E28" s="24">
        <v>0.83</v>
      </c>
      <c r="F28" s="24">
        <v>2.52</v>
      </c>
      <c r="G28" s="25">
        <f t="shared" ref="G28:G30" si="46">SUM(H28:I28)</f>
        <v>0.17799999999999999</v>
      </c>
      <c r="H28" s="25">
        <v>6.4000000000000001E-2</v>
      </c>
      <c r="I28" s="25">
        <v>0.114</v>
      </c>
      <c r="J28" s="19">
        <f t="shared" ref="J28:J30" si="47">SUM(K28:L28)</f>
        <v>0</v>
      </c>
      <c r="K28" s="19">
        <v>0</v>
      </c>
      <c r="L28" s="19">
        <v>0</v>
      </c>
      <c r="M28" s="20">
        <f t="shared" ref="M28:M30" si="48">SUM(N28:O28)</f>
        <v>0</v>
      </c>
      <c r="N28" s="20">
        <v>0</v>
      </c>
      <c r="O28" s="20">
        <v>0</v>
      </c>
      <c r="P28" s="23">
        <f t="shared" ref="P28:P30" si="49">SUM(Q28:R28)</f>
        <v>3.35</v>
      </c>
      <c r="Q28" s="24">
        <v>0.83</v>
      </c>
      <c r="R28" s="24">
        <v>2.52</v>
      </c>
      <c r="S28" s="25">
        <f t="shared" ref="S28:S30" si="50">SUM(T28:U28)</f>
        <v>0.17799999999999999</v>
      </c>
      <c r="T28" s="25">
        <v>6.4000000000000001E-2</v>
      </c>
      <c r="U28" s="25">
        <v>0.114</v>
      </c>
    </row>
    <row r="29" spans="1:26" ht="15" customHeight="1">
      <c r="A29" s="15"/>
      <c r="B29" s="22"/>
      <c r="C29" s="23" t="s">
        <v>49</v>
      </c>
      <c r="D29" s="23">
        <f t="shared" si="45"/>
        <v>88.21</v>
      </c>
      <c r="E29" s="26">
        <v>16.72</v>
      </c>
      <c r="F29" s="26">
        <v>71.489999999999995</v>
      </c>
      <c r="G29" s="25">
        <f t="shared" si="46"/>
        <v>3.0379999999999998</v>
      </c>
      <c r="H29" s="25">
        <v>1.1459999999999999</v>
      </c>
      <c r="I29" s="25">
        <v>1.8919999999999999</v>
      </c>
      <c r="J29" s="19">
        <f t="shared" si="47"/>
        <v>73.539999999999992</v>
      </c>
      <c r="K29" s="19">
        <v>8.9600000000000009</v>
      </c>
      <c r="L29" s="19">
        <v>64.58</v>
      </c>
      <c r="M29" s="20">
        <f t="shared" si="48"/>
        <v>2.044</v>
      </c>
      <c r="N29" s="20">
        <v>0.82299999999999995</v>
      </c>
      <c r="O29" s="20">
        <v>1.2210000000000001</v>
      </c>
      <c r="P29" s="23">
        <f t="shared" si="49"/>
        <v>14.67</v>
      </c>
      <c r="Q29" s="21">
        <v>7.76</v>
      </c>
      <c r="R29" s="21">
        <v>6.91</v>
      </c>
      <c r="S29" s="25">
        <f t="shared" si="50"/>
        <v>0.99399999999999999</v>
      </c>
      <c r="T29" s="18">
        <v>0.32300000000000001</v>
      </c>
      <c r="U29" s="18">
        <v>0.67100000000000004</v>
      </c>
    </row>
    <row r="30" spans="1:26" ht="15" customHeight="1">
      <c r="A30" s="15"/>
      <c r="B30" s="22"/>
      <c r="C30" s="23" t="s">
        <v>29</v>
      </c>
      <c r="D30" s="23">
        <f t="shared" si="45"/>
        <v>39.379999999999995</v>
      </c>
      <c r="E30" s="24">
        <v>16.059999999999999</v>
      </c>
      <c r="F30" s="24">
        <v>23.32</v>
      </c>
      <c r="G30" s="25">
        <f t="shared" si="46"/>
        <v>1.133</v>
      </c>
      <c r="H30" s="25">
        <v>0.65800000000000003</v>
      </c>
      <c r="I30" s="25">
        <v>0.47499999999999998</v>
      </c>
      <c r="J30" s="19">
        <f t="shared" si="47"/>
        <v>10.290000000000001</v>
      </c>
      <c r="K30" s="19">
        <v>0.22</v>
      </c>
      <c r="L30" s="19">
        <v>10.07</v>
      </c>
      <c r="M30" s="20">
        <f t="shared" si="48"/>
        <v>0.10200000000000001</v>
      </c>
      <c r="N30" s="20">
        <v>7.0000000000000007E-2</v>
      </c>
      <c r="O30" s="20">
        <v>3.2000000000000001E-2</v>
      </c>
      <c r="P30" s="23">
        <f t="shared" si="49"/>
        <v>29.09</v>
      </c>
      <c r="Q30" s="21">
        <v>15.84</v>
      </c>
      <c r="R30" s="21">
        <v>13.25</v>
      </c>
      <c r="S30" s="25">
        <f t="shared" si="50"/>
        <v>1.0309999999999999</v>
      </c>
      <c r="T30" s="18">
        <v>0.58799999999999997</v>
      </c>
      <c r="U30" s="18">
        <v>0.443</v>
      </c>
    </row>
    <row r="31" spans="1:26" ht="15" customHeight="1">
      <c r="A31" s="15"/>
      <c r="B31" s="22" t="s">
        <v>48</v>
      </c>
      <c r="C31" s="23" t="s">
        <v>49</v>
      </c>
      <c r="D31" s="23">
        <f>SUM(E31:F31)</f>
        <v>666.44</v>
      </c>
      <c r="E31" s="24">
        <v>552.82000000000005</v>
      </c>
      <c r="F31" s="24">
        <v>113.62</v>
      </c>
      <c r="G31" s="25">
        <f>SUM(H31:I31)</f>
        <v>15.641</v>
      </c>
      <c r="H31" s="25">
        <v>14.702</v>
      </c>
      <c r="I31" s="25">
        <v>0.93899999999999995</v>
      </c>
      <c r="J31" s="19">
        <f>SUM(K31:L31)</f>
        <v>58.13</v>
      </c>
      <c r="K31" s="19">
        <v>10.88</v>
      </c>
      <c r="L31" s="19">
        <v>47.25</v>
      </c>
      <c r="M31" s="20">
        <f>SUM(N31:O31)</f>
        <v>2.085</v>
      </c>
      <c r="N31" s="20">
        <v>1.1890000000000001</v>
      </c>
      <c r="O31" s="20">
        <v>0.89600000000000002</v>
      </c>
      <c r="P31" s="23">
        <f>SUM(Q31:R31)</f>
        <v>608.31000000000006</v>
      </c>
      <c r="Q31" s="19">
        <v>541.94000000000005</v>
      </c>
      <c r="R31" s="19">
        <v>66.37</v>
      </c>
      <c r="S31" s="25">
        <f>SUM(T31:U31)</f>
        <v>13.555999999999999</v>
      </c>
      <c r="T31" s="20">
        <v>13.513</v>
      </c>
      <c r="U31" s="20">
        <v>4.2999999999999997E-2</v>
      </c>
    </row>
    <row r="32" spans="1:26" ht="15" customHeight="1">
      <c r="A32" s="15"/>
      <c r="B32" s="22"/>
      <c r="C32" s="23" t="s">
        <v>39</v>
      </c>
      <c r="D32" s="23">
        <f t="shared" ref="D32" si="51">SUM(E32:F32)</f>
        <v>366.90000000000003</v>
      </c>
      <c r="E32" s="24">
        <v>258.98</v>
      </c>
      <c r="F32" s="24">
        <v>107.92</v>
      </c>
      <c r="G32" s="25">
        <f t="shared" ref="G32" si="52">SUM(H32:I32)</f>
        <v>9.73</v>
      </c>
      <c r="H32" s="25">
        <v>8.1020000000000003</v>
      </c>
      <c r="I32" s="25">
        <v>1.6279999999999999</v>
      </c>
      <c r="J32" s="19">
        <f t="shared" ref="J32" si="53">SUM(K32:L32)</f>
        <v>85.76</v>
      </c>
      <c r="K32" s="19">
        <v>8.83</v>
      </c>
      <c r="L32" s="19">
        <v>76.930000000000007</v>
      </c>
      <c r="M32" s="20">
        <f t="shared" ref="M32" si="54">SUM(N32:O32)</f>
        <v>2.3490000000000002</v>
      </c>
      <c r="N32" s="20">
        <v>1.155</v>
      </c>
      <c r="O32" s="20">
        <v>1.194</v>
      </c>
      <c r="P32" s="23">
        <f t="shared" ref="P32" si="55">SUM(Q32:R32)</f>
        <v>281.14</v>
      </c>
      <c r="Q32" s="19">
        <v>250.15</v>
      </c>
      <c r="R32" s="19">
        <v>30.99</v>
      </c>
      <c r="S32" s="25">
        <f t="shared" ref="S32" si="56">SUM(T32:U32)</f>
        <v>7.3810000000000002</v>
      </c>
      <c r="T32" s="20">
        <v>6.9470000000000001</v>
      </c>
      <c r="U32" s="20">
        <v>0.434</v>
      </c>
    </row>
    <row r="33" spans="1:26" s="3" customFormat="1" ht="15" customHeight="1">
      <c r="A33" s="15"/>
      <c r="B33" s="22" t="s">
        <v>17</v>
      </c>
      <c r="C33" s="23" t="s">
        <v>47</v>
      </c>
      <c r="D33" s="23">
        <f>SUM(E33:F33)</f>
        <v>112.91</v>
      </c>
      <c r="E33" s="36">
        <v>51.16</v>
      </c>
      <c r="F33" s="36">
        <v>61.75</v>
      </c>
      <c r="G33" s="25">
        <f>SUM(H33:I33)</f>
        <v>9.1790000000000003</v>
      </c>
      <c r="H33" s="25">
        <v>3.343</v>
      </c>
      <c r="I33" s="25">
        <v>5.8360000000000003</v>
      </c>
      <c r="J33" s="19">
        <f>SUM(K33:L33)</f>
        <v>87.320000000000007</v>
      </c>
      <c r="K33" s="19">
        <v>28.3</v>
      </c>
      <c r="L33" s="19">
        <v>59.02</v>
      </c>
      <c r="M33" s="20">
        <f>SUM(N33:O33)</f>
        <v>3.4649999999999999</v>
      </c>
      <c r="N33" s="20">
        <v>2.59</v>
      </c>
      <c r="O33" s="20">
        <v>0.875</v>
      </c>
      <c r="P33" s="23">
        <f>SUM(Q33:R33)</f>
        <v>25.59</v>
      </c>
      <c r="Q33" s="19">
        <v>22.86</v>
      </c>
      <c r="R33" s="19">
        <v>2.73</v>
      </c>
      <c r="S33" s="25">
        <f>SUM(T33:U33)</f>
        <v>5.7140000000000004</v>
      </c>
      <c r="T33" s="20">
        <v>0.753</v>
      </c>
      <c r="U33" s="20">
        <v>4.9610000000000003</v>
      </c>
      <c r="V33" s="3">
        <f t="shared" ref="V33:V36" si="57">E33-Q33</f>
        <v>28.299999999999997</v>
      </c>
      <c r="W33" s="3">
        <f t="shared" ref="W33:W36" si="58">F33-R33</f>
        <v>59.02</v>
      </c>
      <c r="Y33" s="6">
        <f t="shared" ref="Y33:Y36" si="59">H33-T33</f>
        <v>2.59</v>
      </c>
      <c r="Z33" s="6">
        <f t="shared" ref="Z33:Z36" si="60">I33-U33</f>
        <v>0.875</v>
      </c>
    </row>
    <row r="34" spans="1:26" s="3" customFormat="1" ht="15" customHeight="1">
      <c r="A34" s="15"/>
      <c r="B34" s="22"/>
      <c r="C34" s="23" t="s">
        <v>29</v>
      </c>
      <c r="D34" s="23">
        <f t="shared" ref="D34:D36" si="61">SUM(E34:F34)</f>
        <v>269.79000000000002</v>
      </c>
      <c r="E34" s="24">
        <v>88.21</v>
      </c>
      <c r="F34" s="24">
        <v>181.58</v>
      </c>
      <c r="G34" s="25">
        <f t="shared" ref="G34:G36" si="62">SUM(H34:I34)</f>
        <v>8.0340000000000007</v>
      </c>
      <c r="H34" s="25">
        <v>3.911</v>
      </c>
      <c r="I34" s="25">
        <v>4.1230000000000002</v>
      </c>
      <c r="J34" s="19">
        <f t="shared" ref="J34:J36" si="63">SUM(K34:L34)</f>
        <v>54.620000000000005</v>
      </c>
      <c r="K34" s="19">
        <v>9.49</v>
      </c>
      <c r="L34" s="19">
        <v>45.13</v>
      </c>
      <c r="M34" s="20">
        <f t="shared" ref="M34:M36" si="64">SUM(N34:O34)</f>
        <v>1.9510000000000001</v>
      </c>
      <c r="N34" s="20">
        <v>1.038</v>
      </c>
      <c r="O34" s="20">
        <v>0.91300000000000003</v>
      </c>
      <c r="P34" s="23">
        <f t="shared" ref="P34:P36" si="65">SUM(Q34:R34)</f>
        <v>215.17</v>
      </c>
      <c r="Q34" s="19">
        <v>78.72</v>
      </c>
      <c r="R34" s="19">
        <v>136.44999999999999</v>
      </c>
      <c r="S34" s="25">
        <f t="shared" ref="S34:S36" si="66">SUM(T34:U34)</f>
        <v>6.0830000000000002</v>
      </c>
      <c r="T34" s="20">
        <v>2.8730000000000002</v>
      </c>
      <c r="U34" s="20">
        <v>3.21</v>
      </c>
      <c r="V34" s="3">
        <f t="shared" si="57"/>
        <v>9.4899999999999949</v>
      </c>
      <c r="W34" s="3">
        <f t="shared" si="58"/>
        <v>45.130000000000024</v>
      </c>
      <c r="Y34" s="6">
        <f t="shared" si="59"/>
        <v>1.0379999999999998</v>
      </c>
      <c r="Z34" s="6">
        <f t="shared" si="60"/>
        <v>0.91300000000000026</v>
      </c>
    </row>
    <row r="35" spans="1:26" s="3" customFormat="1" ht="15" customHeight="1">
      <c r="A35" s="15"/>
      <c r="B35" s="22"/>
      <c r="C35" s="23" t="s">
        <v>39</v>
      </c>
      <c r="D35" s="23">
        <f t="shared" si="61"/>
        <v>402.1</v>
      </c>
      <c r="E35" s="26">
        <v>56.67</v>
      </c>
      <c r="F35" s="26">
        <v>345.43</v>
      </c>
      <c r="G35" s="25">
        <f t="shared" si="62"/>
        <v>11.911999999999999</v>
      </c>
      <c r="H35" s="25">
        <v>2.1269999999999998</v>
      </c>
      <c r="I35" s="25">
        <v>9.7850000000000001</v>
      </c>
      <c r="J35" s="19">
        <f t="shared" si="63"/>
        <v>57.47</v>
      </c>
      <c r="K35" s="19">
        <v>1.78</v>
      </c>
      <c r="L35" s="19">
        <v>55.69</v>
      </c>
      <c r="M35" s="20">
        <f t="shared" si="64"/>
        <v>1.3819999999999999</v>
      </c>
      <c r="N35" s="20">
        <v>0.22600000000000001</v>
      </c>
      <c r="O35" s="20">
        <v>1.1559999999999999</v>
      </c>
      <c r="P35" s="23">
        <f t="shared" si="65"/>
        <v>344.63</v>
      </c>
      <c r="Q35" s="21">
        <v>54.89</v>
      </c>
      <c r="R35" s="21">
        <v>289.74</v>
      </c>
      <c r="S35" s="25">
        <f t="shared" si="66"/>
        <v>10.53</v>
      </c>
      <c r="T35" s="18">
        <v>1.901</v>
      </c>
      <c r="U35" s="18">
        <v>8.6289999999999996</v>
      </c>
      <c r="V35" s="3">
        <f t="shared" si="57"/>
        <v>1.7800000000000011</v>
      </c>
      <c r="W35" s="3">
        <f t="shared" si="58"/>
        <v>55.69</v>
      </c>
      <c r="Y35" s="6">
        <f t="shared" si="59"/>
        <v>0.22599999999999976</v>
      </c>
      <c r="Z35" s="6">
        <f t="shared" si="60"/>
        <v>1.1560000000000006</v>
      </c>
    </row>
    <row r="36" spans="1:26" s="3" customFormat="1" ht="15" customHeight="1">
      <c r="A36" s="15"/>
      <c r="B36" s="22"/>
      <c r="C36" s="23" t="s">
        <v>18</v>
      </c>
      <c r="D36" s="23">
        <f t="shared" si="61"/>
        <v>5.12</v>
      </c>
      <c r="E36" s="24">
        <v>2.29</v>
      </c>
      <c r="F36" s="24">
        <v>2.83</v>
      </c>
      <c r="G36" s="25">
        <f t="shared" si="62"/>
        <v>0.16599999999999998</v>
      </c>
      <c r="H36" s="25">
        <v>9.4E-2</v>
      </c>
      <c r="I36" s="25">
        <v>7.1999999999999995E-2</v>
      </c>
      <c r="J36" s="19">
        <f t="shared" si="63"/>
        <v>0.57999999999999996</v>
      </c>
      <c r="K36" s="19">
        <v>0.09</v>
      </c>
      <c r="L36" s="19">
        <v>0.49</v>
      </c>
      <c r="M36" s="20">
        <f t="shared" si="64"/>
        <v>4.9000000000000002E-2</v>
      </c>
      <c r="N36" s="20">
        <v>3.7999999999999999E-2</v>
      </c>
      <c r="O36" s="20">
        <v>1.0999999999999999E-2</v>
      </c>
      <c r="P36" s="23">
        <f t="shared" si="65"/>
        <v>4.54</v>
      </c>
      <c r="Q36" s="21">
        <v>2.2000000000000002</v>
      </c>
      <c r="R36" s="21">
        <v>2.34</v>
      </c>
      <c r="S36" s="25">
        <f t="shared" si="66"/>
        <v>0.11699999999999999</v>
      </c>
      <c r="T36" s="18">
        <v>5.6000000000000001E-2</v>
      </c>
      <c r="U36" s="18">
        <v>6.0999999999999999E-2</v>
      </c>
      <c r="V36" s="3">
        <f t="shared" si="57"/>
        <v>8.9999999999999858E-2</v>
      </c>
      <c r="W36" s="3">
        <f t="shared" si="58"/>
        <v>0.49000000000000021</v>
      </c>
      <c r="Y36" s="6">
        <f t="shared" si="59"/>
        <v>3.7999999999999999E-2</v>
      </c>
      <c r="Z36" s="6">
        <f t="shared" si="60"/>
        <v>1.0999999999999996E-2</v>
      </c>
    </row>
    <row r="37" spans="1:26" ht="15" customHeight="1">
      <c r="A37" s="15"/>
      <c r="B37" s="23" t="s">
        <v>33</v>
      </c>
      <c r="C37" s="23" t="s">
        <v>34</v>
      </c>
      <c r="D37" s="23">
        <f>SUM(E37:F37)</f>
        <v>62.09</v>
      </c>
      <c r="E37" s="24">
        <v>32.97</v>
      </c>
      <c r="F37" s="24">
        <v>29.12</v>
      </c>
      <c r="G37" s="25">
        <f>SUM(H37:I37)</f>
        <v>1.2030000000000001</v>
      </c>
      <c r="H37" s="25">
        <v>0.28199999999999997</v>
      </c>
      <c r="I37" s="25">
        <v>0.92100000000000004</v>
      </c>
      <c r="J37" s="19">
        <f>SUM(K37:L37)</f>
        <v>1.3</v>
      </c>
      <c r="K37" s="19">
        <v>0.25</v>
      </c>
      <c r="L37" s="19">
        <v>1.05</v>
      </c>
      <c r="M37" s="20">
        <f>SUM(N37:O37)</f>
        <v>0.03</v>
      </c>
      <c r="N37" s="20">
        <v>8.9999999999999993E-3</v>
      </c>
      <c r="O37" s="20">
        <v>2.1000000000000001E-2</v>
      </c>
      <c r="P37" s="23">
        <f>SUM(Q37:R37)</f>
        <v>31.67</v>
      </c>
      <c r="Q37" s="19">
        <v>3.6</v>
      </c>
      <c r="R37" s="19">
        <v>28.07</v>
      </c>
      <c r="S37" s="25">
        <f>SUM(T37:U37)</f>
        <v>1.173</v>
      </c>
      <c r="T37" s="20">
        <v>0.27300000000000002</v>
      </c>
      <c r="U37" s="20">
        <v>0.9</v>
      </c>
    </row>
    <row r="38" spans="1:26" ht="15" customHeight="1">
      <c r="A38" s="15"/>
      <c r="B38" s="23" t="s">
        <v>56</v>
      </c>
      <c r="C38" s="23" t="s">
        <v>23</v>
      </c>
      <c r="D38" s="23">
        <f>SUM(E38:F38)</f>
        <v>51.680000000000007</v>
      </c>
      <c r="E38" s="24">
        <v>8.41</v>
      </c>
      <c r="F38" s="24">
        <v>43.27</v>
      </c>
      <c r="G38" s="25">
        <f>SUM(H38:I38)</f>
        <v>2.4340000000000002</v>
      </c>
      <c r="H38" s="25">
        <v>0.314</v>
      </c>
      <c r="I38" s="25">
        <v>2.12</v>
      </c>
      <c r="J38" s="19">
        <f>SUM(K38:L38)</f>
        <v>5.8</v>
      </c>
      <c r="K38" s="19">
        <v>0.67</v>
      </c>
      <c r="L38" s="19">
        <v>5.13</v>
      </c>
      <c r="M38" s="20">
        <f>SUM(N38:O38)</f>
        <v>0.252</v>
      </c>
      <c r="N38" s="20">
        <v>0.15</v>
      </c>
      <c r="O38" s="20">
        <v>0.10199999999999999</v>
      </c>
      <c r="P38" s="23">
        <f>SUM(Q38:R38)</f>
        <v>45.88</v>
      </c>
      <c r="Q38" s="19">
        <v>7.74</v>
      </c>
      <c r="R38" s="19">
        <v>38.14</v>
      </c>
      <c r="S38" s="25">
        <f>SUM(T38:U38)</f>
        <v>2.1819999999999999</v>
      </c>
      <c r="T38" s="25">
        <v>0.16400000000000001</v>
      </c>
      <c r="U38" s="25">
        <v>2.0179999999999998</v>
      </c>
    </row>
    <row r="39" spans="1:26" ht="15" customHeight="1">
      <c r="A39" s="15"/>
      <c r="B39" s="22" t="s">
        <v>35</v>
      </c>
      <c r="C39" s="23" t="s">
        <v>36</v>
      </c>
      <c r="D39" s="23">
        <v>10.89</v>
      </c>
      <c r="E39" s="24">
        <v>1.07</v>
      </c>
      <c r="F39" s="24">
        <v>9.82</v>
      </c>
      <c r="G39" s="25">
        <v>0.28199999999999997</v>
      </c>
      <c r="H39" s="25">
        <v>5.1999999999999998E-2</v>
      </c>
      <c r="I39" s="25">
        <v>0.23</v>
      </c>
      <c r="J39" s="19">
        <v>1.87</v>
      </c>
      <c r="K39" s="19">
        <v>0</v>
      </c>
      <c r="L39" s="19">
        <v>1.87</v>
      </c>
      <c r="M39" s="20">
        <v>3.7999999999999999E-2</v>
      </c>
      <c r="N39" s="20">
        <v>0</v>
      </c>
      <c r="O39" s="20">
        <v>3.7999999999999999E-2</v>
      </c>
      <c r="P39" s="23">
        <v>9.02</v>
      </c>
      <c r="Q39" s="19">
        <v>1.07</v>
      </c>
      <c r="R39" s="19">
        <v>7.95</v>
      </c>
      <c r="S39" s="25">
        <v>0.24399999999999999</v>
      </c>
      <c r="T39" s="20">
        <v>5.1999999999999998E-2</v>
      </c>
      <c r="U39" s="20">
        <v>0.192</v>
      </c>
    </row>
    <row r="40" spans="1:26" ht="15" customHeight="1">
      <c r="A40" s="15"/>
      <c r="B40" s="22"/>
      <c r="C40" s="23" t="s">
        <v>30</v>
      </c>
      <c r="D40" s="23">
        <v>77.48</v>
      </c>
      <c r="E40" s="24">
        <v>41.02</v>
      </c>
      <c r="F40" s="24">
        <v>36.46</v>
      </c>
      <c r="G40" s="25">
        <v>1.903</v>
      </c>
      <c r="H40" s="25">
        <v>1.159</v>
      </c>
      <c r="I40" s="25">
        <v>0.74399999999999999</v>
      </c>
      <c r="J40" s="19">
        <v>0.5</v>
      </c>
      <c r="K40" s="19">
        <v>0</v>
      </c>
      <c r="L40" s="19">
        <v>0.5</v>
      </c>
      <c r="M40" s="20">
        <v>1.2E-2</v>
      </c>
      <c r="N40" s="20">
        <v>0</v>
      </c>
      <c r="O40" s="20">
        <v>1.2E-2</v>
      </c>
      <c r="P40" s="23">
        <v>76.98</v>
      </c>
      <c r="Q40" s="19">
        <v>41.02</v>
      </c>
      <c r="R40" s="19">
        <v>35.96</v>
      </c>
      <c r="S40" s="25">
        <v>1.891</v>
      </c>
      <c r="T40" s="20">
        <v>1.159</v>
      </c>
      <c r="U40" s="20">
        <v>0.73199999999999998</v>
      </c>
    </row>
    <row r="41" spans="1:26" ht="15" customHeight="1">
      <c r="A41" s="15"/>
      <c r="B41" s="22"/>
      <c r="C41" s="23" t="s">
        <v>23</v>
      </c>
      <c r="D41" s="23">
        <v>90.51</v>
      </c>
      <c r="E41" s="26">
        <v>10.74</v>
      </c>
      <c r="F41" s="26">
        <v>79.77</v>
      </c>
      <c r="G41" s="25">
        <v>2.6219999999999999</v>
      </c>
      <c r="H41" s="25">
        <v>0.629</v>
      </c>
      <c r="I41" s="25">
        <v>1.9930000000000001</v>
      </c>
      <c r="J41" s="19">
        <v>23.85</v>
      </c>
      <c r="K41" s="19">
        <v>0.47</v>
      </c>
      <c r="L41" s="19">
        <v>23.38</v>
      </c>
      <c r="M41" s="20">
        <v>0.5</v>
      </c>
      <c r="N41" s="20">
        <v>0.16500000000000001</v>
      </c>
      <c r="O41" s="20">
        <v>0.33500000000000002</v>
      </c>
      <c r="P41" s="23">
        <v>66.66</v>
      </c>
      <c r="Q41" s="21">
        <v>10.27</v>
      </c>
      <c r="R41" s="21">
        <v>56.39</v>
      </c>
      <c r="S41" s="25">
        <v>2.1219999999999999</v>
      </c>
      <c r="T41" s="18">
        <v>0.46400000000000002</v>
      </c>
      <c r="U41" s="18">
        <v>1.6579999999999999</v>
      </c>
    </row>
    <row r="42" spans="1:26" ht="15" customHeight="1">
      <c r="A42" s="15"/>
      <c r="B42" s="16" t="s">
        <v>53</v>
      </c>
      <c r="C42" s="16" t="s">
        <v>54</v>
      </c>
      <c r="D42" s="16">
        <f>SUM(E42:F42)</f>
        <v>191.15</v>
      </c>
      <c r="E42" s="37">
        <v>27.79</v>
      </c>
      <c r="F42" s="37">
        <v>163.36000000000001</v>
      </c>
      <c r="G42" s="17">
        <f>SUM(H42:I42)</f>
        <v>6.7880000000000003</v>
      </c>
      <c r="H42" s="17">
        <v>1.2190000000000001</v>
      </c>
      <c r="I42" s="17">
        <v>5.569</v>
      </c>
      <c r="J42" s="19">
        <f>SUM(K42:L42)</f>
        <v>72.86</v>
      </c>
      <c r="K42" s="19">
        <v>5.3</v>
      </c>
      <c r="L42" s="19">
        <v>67.56</v>
      </c>
      <c r="M42" s="38">
        <f>SUM(N42:O42)</f>
        <v>1.6519999999999999</v>
      </c>
      <c r="N42" s="38">
        <v>0.44</v>
      </c>
      <c r="O42" s="38">
        <v>1.212</v>
      </c>
      <c r="P42" s="16">
        <f>SUM(Q42:R42)</f>
        <v>118.28999999999999</v>
      </c>
      <c r="Q42" s="21">
        <v>22.49</v>
      </c>
      <c r="R42" s="21">
        <v>95.8</v>
      </c>
      <c r="S42" s="17">
        <f>SUM(T42:U42)</f>
        <v>5.1360000000000001</v>
      </c>
      <c r="T42" s="18">
        <v>0.77900000000000003</v>
      </c>
      <c r="U42" s="18">
        <v>4.3570000000000002</v>
      </c>
    </row>
    <row r="43" spans="1:26" ht="15" customHeight="1">
      <c r="A43" s="15"/>
      <c r="B43" s="39" t="s">
        <v>24</v>
      </c>
      <c r="C43" s="16" t="s">
        <v>25</v>
      </c>
      <c r="D43" s="16">
        <f>SUM(E43:F43)</f>
        <v>63.089999999999996</v>
      </c>
      <c r="E43" s="37">
        <v>9.01</v>
      </c>
      <c r="F43" s="37">
        <v>54.08</v>
      </c>
      <c r="G43" s="17">
        <f>SUM(H43:I43)</f>
        <v>1.7029999999999998</v>
      </c>
      <c r="H43" s="17">
        <v>0.53700000000000003</v>
      </c>
      <c r="I43" s="17">
        <v>1.1659999999999999</v>
      </c>
      <c r="J43" s="19">
        <f>SUM(K43:L43)</f>
        <v>3.7199999999999971</v>
      </c>
      <c r="K43" s="19">
        <v>0.52999999999999936</v>
      </c>
      <c r="L43" s="19">
        <v>3.1899999999999977</v>
      </c>
      <c r="M43" s="20">
        <f t="shared" ref="M43:M44" si="67">SUM(N43:O43)</f>
        <v>0.11200000000000004</v>
      </c>
      <c r="N43" s="20">
        <v>7.400000000000001E-2</v>
      </c>
      <c r="O43" s="20">
        <v>3.8000000000000034E-2</v>
      </c>
      <c r="P43" s="16">
        <f>SUM(Q43:R43)</f>
        <v>59.370000000000005</v>
      </c>
      <c r="Q43" s="21">
        <v>8.48</v>
      </c>
      <c r="R43" s="21">
        <v>50.89</v>
      </c>
      <c r="S43" s="17">
        <f>SUM(T43:U43)</f>
        <v>1.591</v>
      </c>
      <c r="T43" s="18">
        <v>0.46300000000000002</v>
      </c>
      <c r="U43" s="18">
        <v>1.1279999999999999</v>
      </c>
    </row>
    <row r="44" spans="1:26" ht="15" customHeight="1">
      <c r="A44" s="15"/>
      <c r="B44" s="39"/>
      <c r="C44" s="16" t="s">
        <v>26</v>
      </c>
      <c r="D44" s="16">
        <f t="shared" ref="D44" si="68">SUM(E44:F44)</f>
        <v>8.56</v>
      </c>
      <c r="E44" s="37">
        <v>1.48</v>
      </c>
      <c r="F44" s="37">
        <v>7.08</v>
      </c>
      <c r="G44" s="17">
        <f t="shared" ref="G44" si="69">SUM(H44:I44)</f>
        <v>0.61499999999999999</v>
      </c>
      <c r="H44" s="17">
        <v>0.314</v>
      </c>
      <c r="I44" s="17">
        <v>0.30099999999999999</v>
      </c>
      <c r="J44" s="19">
        <f t="shared" ref="J44" si="70">SUM(K44:L44)</f>
        <v>4.629999999999999</v>
      </c>
      <c r="K44" s="19">
        <v>0.27</v>
      </c>
      <c r="L44" s="19">
        <v>4.3599999999999994</v>
      </c>
      <c r="M44" s="20">
        <f t="shared" si="67"/>
        <v>0.17199999999999999</v>
      </c>
      <c r="N44" s="20">
        <v>7.0000000000000007E-2</v>
      </c>
      <c r="O44" s="20">
        <v>0.10199999999999998</v>
      </c>
      <c r="P44" s="16">
        <f t="shared" ref="P44" si="71">SUM(Q44:R44)</f>
        <v>3.93</v>
      </c>
      <c r="Q44" s="21">
        <v>1.21</v>
      </c>
      <c r="R44" s="21">
        <v>2.72</v>
      </c>
      <c r="S44" s="17">
        <f t="shared" ref="S44" si="72">SUM(T44:U44)</f>
        <v>0.443</v>
      </c>
      <c r="T44" s="18">
        <v>0.24399999999999999</v>
      </c>
      <c r="U44" s="18">
        <v>0.19900000000000001</v>
      </c>
    </row>
    <row r="45" spans="1:26" ht="15" customHeight="1">
      <c r="A45" s="15"/>
      <c r="B45" s="22" t="s">
        <v>27</v>
      </c>
      <c r="C45" s="23" t="s">
        <v>28</v>
      </c>
      <c r="D45" s="23">
        <f>SUM(E45:F45)</f>
        <v>359.63</v>
      </c>
      <c r="E45" s="24">
        <v>31.13</v>
      </c>
      <c r="F45" s="24">
        <v>328.5</v>
      </c>
      <c r="G45" s="25">
        <f>SUM(H45:I45)</f>
        <v>4.4059999999999997</v>
      </c>
      <c r="H45" s="25">
        <v>0.40400000000000003</v>
      </c>
      <c r="I45" s="25">
        <v>4.0019999999999998</v>
      </c>
      <c r="J45" s="26">
        <f>SUM(K45:L45)</f>
        <v>7.45</v>
      </c>
      <c r="K45" s="19">
        <v>0.91</v>
      </c>
      <c r="L45" s="19">
        <v>6.54</v>
      </c>
      <c r="M45" s="20">
        <f>SUM(N45:O45)</f>
        <v>0.28600000000000003</v>
      </c>
      <c r="N45" s="20">
        <v>0.17100000000000001</v>
      </c>
      <c r="O45" s="20">
        <v>0.115</v>
      </c>
      <c r="P45" s="23">
        <f>SUM(Q45:R45)</f>
        <v>352.17999999999995</v>
      </c>
      <c r="Q45" s="19">
        <f t="shared" ref="Q45:Q48" si="73">E45-K45</f>
        <v>30.22</v>
      </c>
      <c r="R45" s="19">
        <f t="shared" ref="R45:R48" si="74">F45-L45</f>
        <v>321.95999999999998</v>
      </c>
      <c r="S45" s="25">
        <f>SUM(T45:U45)</f>
        <v>4.1199999999999992</v>
      </c>
      <c r="T45" s="20">
        <f t="shared" ref="T45:T48" si="75">H45-N45</f>
        <v>0.23300000000000001</v>
      </c>
      <c r="U45" s="20">
        <f t="shared" ref="U45:U48" si="76">I45-O45</f>
        <v>3.8869999999999996</v>
      </c>
    </row>
    <row r="46" spans="1:26" ht="15" customHeight="1">
      <c r="A46" s="15"/>
      <c r="B46" s="22"/>
      <c r="C46" s="23" t="s">
        <v>29</v>
      </c>
      <c r="D46" s="23">
        <f t="shared" ref="D46:D48" si="77">SUM(E46:F46)</f>
        <v>28.37</v>
      </c>
      <c r="E46" s="24">
        <v>3.57</v>
      </c>
      <c r="F46" s="24">
        <v>24.8</v>
      </c>
      <c r="G46" s="25">
        <f t="shared" ref="G46:G48" si="78">SUM(H46:I46)</f>
        <v>1.194</v>
      </c>
      <c r="H46" s="25">
        <v>0.34300000000000003</v>
      </c>
      <c r="I46" s="25">
        <v>0.85099999999999998</v>
      </c>
      <c r="J46" s="19">
        <f t="shared" ref="J46:J48" si="79">SUM(K46:L46)</f>
        <v>0</v>
      </c>
      <c r="K46" s="19">
        <v>0</v>
      </c>
      <c r="L46" s="19">
        <v>0</v>
      </c>
      <c r="M46" s="20">
        <f t="shared" ref="M46:M48" si="80">SUM(N46:O46)</f>
        <v>0</v>
      </c>
      <c r="N46" s="20">
        <v>0</v>
      </c>
      <c r="O46" s="20">
        <v>0</v>
      </c>
      <c r="P46" s="23">
        <f t="shared" ref="P46:P48" si="81">SUM(Q46:R46)</f>
        <v>28.37</v>
      </c>
      <c r="Q46" s="19">
        <f t="shared" si="73"/>
        <v>3.57</v>
      </c>
      <c r="R46" s="19">
        <f t="shared" si="74"/>
        <v>24.8</v>
      </c>
      <c r="S46" s="25">
        <f t="shared" ref="S46:S48" si="82">SUM(T46:U46)</f>
        <v>1.194</v>
      </c>
      <c r="T46" s="20">
        <f t="shared" si="75"/>
        <v>0.34300000000000003</v>
      </c>
      <c r="U46" s="20">
        <f t="shared" si="76"/>
        <v>0.85099999999999998</v>
      </c>
    </row>
    <row r="47" spans="1:26" ht="15" customHeight="1">
      <c r="A47" s="15"/>
      <c r="B47" s="22"/>
      <c r="C47" s="23" t="s">
        <v>30</v>
      </c>
      <c r="D47" s="23">
        <f t="shared" si="77"/>
        <v>103.58000000000001</v>
      </c>
      <c r="E47" s="26">
        <v>2.68</v>
      </c>
      <c r="F47" s="26">
        <v>100.9</v>
      </c>
      <c r="G47" s="25">
        <f t="shared" si="78"/>
        <v>1.972</v>
      </c>
      <c r="H47" s="25">
        <v>3.7999999999999999E-2</v>
      </c>
      <c r="I47" s="25">
        <v>1.9339999999999999</v>
      </c>
      <c r="J47" s="19">
        <f t="shared" si="79"/>
        <v>5.65</v>
      </c>
      <c r="K47" s="19">
        <v>0</v>
      </c>
      <c r="L47" s="19">
        <v>5.65</v>
      </c>
      <c r="M47" s="20">
        <f t="shared" si="80"/>
        <v>4.4999999999999998E-2</v>
      </c>
      <c r="N47" s="20">
        <v>0</v>
      </c>
      <c r="O47" s="20">
        <v>4.4999999999999998E-2</v>
      </c>
      <c r="P47" s="23">
        <f t="shared" si="81"/>
        <v>97.93</v>
      </c>
      <c r="Q47" s="21">
        <f t="shared" si="73"/>
        <v>2.68</v>
      </c>
      <c r="R47" s="21">
        <f t="shared" si="74"/>
        <v>95.25</v>
      </c>
      <c r="S47" s="25">
        <f t="shared" si="82"/>
        <v>1.927</v>
      </c>
      <c r="T47" s="18">
        <f t="shared" si="75"/>
        <v>3.7999999999999999E-2</v>
      </c>
      <c r="U47" s="18">
        <f t="shared" si="76"/>
        <v>1.889</v>
      </c>
    </row>
    <row r="48" spans="1:26" ht="15" customHeight="1">
      <c r="A48" s="15"/>
      <c r="B48" s="22"/>
      <c r="C48" s="23" t="s">
        <v>31</v>
      </c>
      <c r="D48" s="23">
        <f t="shared" si="77"/>
        <v>70.5</v>
      </c>
      <c r="E48" s="24">
        <v>12.14</v>
      </c>
      <c r="F48" s="24">
        <v>58.36</v>
      </c>
      <c r="G48" s="25">
        <f t="shared" si="78"/>
        <v>3.3209999999999997</v>
      </c>
      <c r="H48" s="25">
        <v>0.36399999999999999</v>
      </c>
      <c r="I48" s="25">
        <v>2.9569999999999999</v>
      </c>
      <c r="J48" s="19">
        <f t="shared" si="79"/>
        <v>7.4499999999999993</v>
      </c>
      <c r="K48" s="19">
        <v>0.31</v>
      </c>
      <c r="L48" s="19">
        <v>7.14</v>
      </c>
      <c r="M48" s="20">
        <f t="shared" si="80"/>
        <v>0.22399999999999998</v>
      </c>
      <c r="N48" s="20">
        <v>0.122</v>
      </c>
      <c r="O48" s="20">
        <v>0.10199999999999999</v>
      </c>
      <c r="P48" s="23">
        <f t="shared" si="81"/>
        <v>63.05</v>
      </c>
      <c r="Q48" s="21">
        <f t="shared" si="73"/>
        <v>11.83</v>
      </c>
      <c r="R48" s="21">
        <f t="shared" si="74"/>
        <v>51.22</v>
      </c>
      <c r="S48" s="25">
        <f t="shared" si="82"/>
        <v>3.097</v>
      </c>
      <c r="T48" s="18">
        <f t="shared" si="75"/>
        <v>0.24199999999999999</v>
      </c>
      <c r="U48" s="18">
        <f t="shared" si="76"/>
        <v>2.855</v>
      </c>
    </row>
  </sheetData>
  <autoFilter ref="A4:Z6"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30">
    <mergeCell ref="M5:O5"/>
    <mergeCell ref="P5:R5"/>
    <mergeCell ref="S5:U5"/>
    <mergeCell ref="B2:U2"/>
    <mergeCell ref="I3:U3"/>
    <mergeCell ref="B4:B6"/>
    <mergeCell ref="C4:C6"/>
    <mergeCell ref="D4:I4"/>
    <mergeCell ref="J4:O4"/>
    <mergeCell ref="P4:U4"/>
    <mergeCell ref="A7:A8"/>
    <mergeCell ref="B7:B8"/>
    <mergeCell ref="D5:F5"/>
    <mergeCell ref="G5:I5"/>
    <mergeCell ref="J5:L5"/>
    <mergeCell ref="A4:A6"/>
    <mergeCell ref="B45:B48"/>
    <mergeCell ref="A9:A10"/>
    <mergeCell ref="A11:A48"/>
    <mergeCell ref="B27:B30"/>
    <mergeCell ref="B31:B32"/>
    <mergeCell ref="B33:B36"/>
    <mergeCell ref="B39:B41"/>
    <mergeCell ref="B43:B44"/>
    <mergeCell ref="B9:B10"/>
    <mergeCell ref="B11:B12"/>
    <mergeCell ref="B13:B15"/>
    <mergeCell ref="B17:B19"/>
    <mergeCell ref="B20:B23"/>
    <mergeCell ref="B24:B26"/>
  </mergeCells>
  <phoneticPr fontId="2" type="noConversion"/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총괄(2016.11.30 기준)</vt:lpstr>
    </vt:vector>
  </TitlesOfParts>
  <Company>Nakdong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2016-07-08T01:44:00Z</cp:lastPrinted>
  <dcterms:created xsi:type="dcterms:W3CDTF">2015-06-15T01:35:08Z</dcterms:created>
  <dcterms:modified xsi:type="dcterms:W3CDTF">2016-12-28T06:40:43Z</dcterms:modified>
</cp:coreProperties>
</file>