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" windowWidth="14160" windowHeight="8895"/>
  </bookViews>
  <sheets>
    <sheet name="축산계_발생유량 및 부하량 산정" sheetId="3" r:id="rId1"/>
  </sheets>
  <calcPr calcId="145621"/>
</workbook>
</file>

<file path=xl/calcChain.xml><?xml version="1.0" encoding="utf-8"?>
<calcChain xmlns="http://schemas.openxmlformats.org/spreadsheetml/2006/main">
  <c r="D47" i="3" l="1"/>
  <c r="C47" i="3"/>
  <c r="B47" i="3"/>
  <c r="J12" i="3"/>
  <c r="D46" i="3"/>
  <c r="C46" i="3"/>
  <c r="B46" i="3"/>
  <c r="I12" i="3"/>
  <c r="D45" i="3"/>
  <c r="C45" i="3"/>
  <c r="B45" i="3"/>
  <c r="H12" i="3"/>
  <c r="D44" i="3"/>
  <c r="C44" i="3"/>
  <c r="B44" i="3"/>
  <c r="G12" i="3"/>
  <c r="D43" i="3"/>
  <c r="C43" i="3"/>
  <c r="B43" i="3"/>
  <c r="F12" i="3"/>
  <c r="D42" i="3"/>
  <c r="C42" i="3"/>
  <c r="B42" i="3"/>
  <c r="E12" i="3"/>
  <c r="D41" i="3"/>
  <c r="D48" i="3"/>
  <c r="C41" i="3"/>
  <c r="C48" i="3"/>
  <c r="B41" i="3"/>
  <c r="D12" i="3"/>
  <c r="D35" i="3"/>
  <c r="C29" i="3"/>
  <c r="D29" i="3"/>
  <c r="C30" i="3"/>
  <c r="D30" i="3"/>
  <c r="C31" i="3"/>
  <c r="D31" i="3"/>
  <c r="C32" i="3"/>
  <c r="D32" i="3"/>
  <c r="C33" i="3"/>
  <c r="D33" i="3"/>
  <c r="C34" i="3"/>
  <c r="D34" i="3"/>
  <c r="C35" i="3"/>
  <c r="B35" i="3"/>
  <c r="J11" i="3"/>
  <c r="B34" i="3"/>
  <c r="I11" i="3"/>
  <c r="B33" i="3"/>
  <c r="H11" i="3"/>
  <c r="B32" i="3"/>
  <c r="G11" i="3"/>
  <c r="B31" i="3"/>
  <c r="F11" i="3"/>
  <c r="B30" i="3"/>
  <c r="E11" i="3"/>
  <c r="B29" i="3"/>
  <c r="D11" i="3"/>
  <c r="D23" i="3"/>
  <c r="D17" i="3"/>
  <c r="C17" i="3"/>
  <c r="C18" i="3"/>
  <c r="D18" i="3"/>
  <c r="C19" i="3"/>
  <c r="D19" i="3"/>
  <c r="C20" i="3"/>
  <c r="D20" i="3"/>
  <c r="C21" i="3"/>
  <c r="D21" i="3"/>
  <c r="C22" i="3"/>
  <c r="D22" i="3"/>
  <c r="C23" i="3"/>
  <c r="B23" i="3"/>
  <c r="J10" i="3"/>
  <c r="B22" i="3"/>
  <c r="I10" i="3"/>
  <c r="B21" i="3"/>
  <c r="H10" i="3"/>
  <c r="B20" i="3"/>
  <c r="G10" i="3"/>
  <c r="B19" i="3"/>
  <c r="F10" i="3"/>
  <c r="B18" i="3"/>
  <c r="E10" i="3"/>
  <c r="B17" i="3"/>
  <c r="D10" i="3"/>
  <c r="D36" i="3"/>
  <c r="C36" i="3"/>
  <c r="B36" i="3"/>
  <c r="C11" i="3" s="1"/>
  <c r="B48" i="3"/>
  <c r="C12" i="3" s="1"/>
  <c r="C24" i="3"/>
  <c r="D24" i="3"/>
  <c r="B24" i="3"/>
  <c r="C10" i="3" s="1"/>
</calcChain>
</file>

<file path=xl/sharedStrings.xml><?xml version="1.0" encoding="utf-8"?>
<sst xmlns="http://schemas.openxmlformats.org/spreadsheetml/2006/main" count="115" uniqueCount="53">
  <si>
    <t>한우</t>
    <phoneticPr fontId="2" type="noConversion"/>
  </si>
  <si>
    <t>말</t>
    <phoneticPr fontId="2" type="noConversion"/>
  </si>
  <si>
    <t>돼지</t>
    <phoneticPr fontId="2" type="noConversion"/>
  </si>
  <si>
    <t>개</t>
    <phoneticPr fontId="2" type="noConversion"/>
  </si>
  <si>
    <t>가금</t>
    <phoneticPr fontId="2" type="noConversion"/>
  </si>
  <si>
    <t>1. 축산두수</t>
    <phoneticPr fontId="2" type="noConversion"/>
  </si>
  <si>
    <t xml:space="preserve">구 분 </t>
    <phoneticPr fontId="2" type="noConversion"/>
  </si>
  <si>
    <t>젓소</t>
    <phoneticPr fontId="2" type="noConversion"/>
  </si>
  <si>
    <t xml:space="preserve">말 </t>
    <phoneticPr fontId="2" type="noConversion"/>
  </si>
  <si>
    <t>양·사슴</t>
    <phoneticPr fontId="2" type="noConversion"/>
  </si>
  <si>
    <t>두수</t>
    <phoneticPr fontId="2" type="noConversion"/>
  </si>
  <si>
    <t>발생유량</t>
    <phoneticPr fontId="2" type="noConversion"/>
  </si>
  <si>
    <t>폐수발생유량</t>
    <phoneticPr fontId="2" type="noConversion"/>
  </si>
  <si>
    <t>고형발생유량</t>
    <phoneticPr fontId="2" type="noConversion"/>
  </si>
  <si>
    <t xml:space="preserve">가금 </t>
    <phoneticPr fontId="2" type="noConversion"/>
  </si>
  <si>
    <t xml:space="preserve">합계 </t>
    <phoneticPr fontId="2" type="noConversion"/>
  </si>
  <si>
    <t>합계</t>
    <phoneticPr fontId="2" type="noConversion"/>
  </si>
  <si>
    <t>(㎥/두/일)</t>
    <phoneticPr fontId="2" type="noConversion"/>
  </si>
  <si>
    <t>젓소</t>
    <phoneticPr fontId="2" type="noConversion"/>
  </si>
  <si>
    <t>한우</t>
    <phoneticPr fontId="2" type="noConversion"/>
  </si>
  <si>
    <t>말</t>
    <phoneticPr fontId="2" type="noConversion"/>
  </si>
  <si>
    <t>돼지</t>
    <phoneticPr fontId="2" type="noConversion"/>
  </si>
  <si>
    <t>양·사슴</t>
    <phoneticPr fontId="2" type="noConversion"/>
  </si>
  <si>
    <t>개</t>
    <phoneticPr fontId="2" type="noConversion"/>
  </si>
  <si>
    <t xml:space="preserve">가금 </t>
    <phoneticPr fontId="2" type="noConversion"/>
  </si>
  <si>
    <t>◈ 축산계 발생유량 &amp; 발생부하량 산정 ◈</t>
    <phoneticPr fontId="2" type="noConversion"/>
  </si>
  <si>
    <t>구 분</t>
    <phoneticPr fontId="2" type="noConversion"/>
  </si>
  <si>
    <t>(g/두/일)</t>
    <phoneticPr fontId="2" type="noConversion"/>
  </si>
  <si>
    <t>① 축산계 발생유량</t>
    <phoneticPr fontId="2" type="noConversion"/>
  </si>
  <si>
    <t>② 축산계 BOD 발생부하량 산정</t>
    <phoneticPr fontId="2" type="noConversion"/>
  </si>
  <si>
    <t>③ 축산계 T-P 발생부하량 산정</t>
    <phoneticPr fontId="2" type="noConversion"/>
  </si>
  <si>
    <t>발생유량(㎥/일)</t>
    <phoneticPr fontId="2" type="noConversion"/>
  </si>
  <si>
    <t>BOD 발생부하량(㎏/일)</t>
    <phoneticPr fontId="2" type="noConversion"/>
  </si>
  <si>
    <t>T-P 발생부하량(㎏/일)</t>
    <phoneticPr fontId="2" type="noConversion"/>
  </si>
  <si>
    <r>
      <rPr>
        <b/>
        <sz val="10"/>
        <rFont val="돋움"/>
        <family val="3"/>
        <charset val="129"/>
      </rPr>
      <t>※ 단위에 주의하세요.</t>
    </r>
    <r>
      <rPr>
        <b/>
        <sz val="10"/>
        <color indexed="18"/>
        <rFont val="돋움"/>
        <family val="3"/>
        <charset val="129"/>
      </rPr>
      <t xml:space="preserve">
</t>
    </r>
    <r>
      <rPr>
        <b/>
        <sz val="10"/>
        <rFont val="돋움"/>
        <family val="3"/>
        <charset val="129"/>
      </rPr>
      <t>※</t>
    </r>
    <r>
      <rPr>
        <b/>
        <sz val="10"/>
        <color indexed="18"/>
        <rFont val="돋움"/>
        <family val="3"/>
        <charset val="129"/>
      </rPr>
      <t xml:space="preserve"> </t>
    </r>
    <r>
      <rPr>
        <b/>
        <sz val="10"/>
        <color indexed="62"/>
        <rFont val="돋움"/>
        <family val="3"/>
        <charset val="129"/>
      </rPr>
      <t>파란셀</t>
    </r>
    <r>
      <rPr>
        <b/>
        <sz val="10"/>
        <rFont val="돋움"/>
        <family val="3"/>
        <charset val="129"/>
      </rPr>
      <t>에 자료를 입력하면</t>
    </r>
    <r>
      <rPr>
        <b/>
        <sz val="10"/>
        <color indexed="18"/>
        <rFont val="돋움"/>
        <family val="3"/>
        <charset val="129"/>
      </rPr>
      <t xml:space="preserve"> </t>
    </r>
    <r>
      <rPr>
        <b/>
        <sz val="10"/>
        <color indexed="10"/>
        <rFont val="돋움"/>
        <family val="3"/>
        <charset val="129"/>
      </rPr>
      <t>빨간셀</t>
    </r>
    <r>
      <rPr>
        <b/>
        <sz val="10"/>
        <rFont val="돋움"/>
        <family val="3"/>
        <charset val="129"/>
      </rPr>
      <t>이 자동계산됩니다.</t>
    </r>
    <r>
      <rPr>
        <b/>
        <sz val="10"/>
        <color indexed="18"/>
        <rFont val="돋움"/>
        <family val="3"/>
        <charset val="129"/>
      </rPr>
      <t xml:space="preserve"> </t>
    </r>
    <phoneticPr fontId="2" type="noConversion"/>
  </si>
  <si>
    <t>구 분</t>
    <phoneticPr fontId="2" type="noConversion"/>
  </si>
  <si>
    <t>(g/두/일)</t>
    <phoneticPr fontId="2" type="noConversion"/>
  </si>
  <si>
    <t>폐수발생
유량 원단위</t>
    <phoneticPr fontId="2" type="noConversion"/>
  </si>
  <si>
    <t>고형물발생
유량 원단위</t>
    <phoneticPr fontId="2" type="noConversion"/>
  </si>
  <si>
    <t>폐수발생
BOD 원단위</t>
    <phoneticPr fontId="2" type="noConversion"/>
  </si>
  <si>
    <t>고형물발생
BOD 원단위</t>
    <phoneticPr fontId="2" type="noConversion"/>
  </si>
  <si>
    <t>폐수발생
T-P 원단위</t>
    <phoneticPr fontId="2" type="noConversion"/>
  </si>
  <si>
    <t>고형물발생
T-P 원단위</t>
    <phoneticPr fontId="2" type="noConversion"/>
  </si>
  <si>
    <t>폐수발생
BOD부하량</t>
    <phoneticPr fontId="2" type="noConversion"/>
  </si>
  <si>
    <t>발생
BOD부하량</t>
    <phoneticPr fontId="2" type="noConversion"/>
  </si>
  <si>
    <t>고형발생
BOD부하량</t>
    <phoneticPr fontId="2" type="noConversion"/>
  </si>
  <si>
    <t>발생
T-P부하량</t>
    <phoneticPr fontId="2" type="noConversion"/>
  </si>
  <si>
    <t>폐수발생
T-P부하량</t>
    <phoneticPr fontId="2" type="noConversion"/>
  </si>
  <si>
    <t>고형발생
T-P부하량</t>
    <phoneticPr fontId="2" type="noConversion"/>
  </si>
  <si>
    <t>(㎥/일)</t>
    <phoneticPr fontId="2" type="noConversion"/>
  </si>
  <si>
    <t>(㎏/일)</t>
    <phoneticPr fontId="2" type="noConversion"/>
  </si>
  <si>
    <t>(㎏/일)</t>
    <phoneticPr fontId="2" type="noConversion"/>
  </si>
  <si>
    <t xml:space="preserve">2. 축산계 발생유량 &amp; 발생부하량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</si>
</sst>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8" formatCode="0.00_ "/>
  </numFmts>
  <fonts count="1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b/>
      <sz val="14"/>
      <name val="돋움"/>
      <family val="3"/>
      <charset val="129"/>
    </font>
    <font>
      <sz val="9"/>
      <name val="돋움"/>
      <family val="3"/>
      <charset val="129"/>
    </font>
    <font>
      <b/>
      <sz val="10"/>
      <color indexed="10"/>
      <name val="돋움"/>
      <family val="3"/>
      <charset val="129"/>
    </font>
    <font>
      <b/>
      <sz val="10"/>
      <color indexed="18"/>
      <name val="돋움"/>
      <family val="3"/>
      <charset val="129"/>
    </font>
    <font>
      <b/>
      <sz val="10"/>
      <color indexed="62"/>
      <name val="돋움"/>
      <family val="3"/>
      <charset val="129"/>
    </font>
    <font>
      <b/>
      <sz val="10"/>
      <color theme="3" tint="-0.249977111117893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4" fillId="0" borderId="0" xfId="1" applyFont="1" applyFill="1" applyAlignment="1">
      <alignment horizontal="left" vertical="center" wrapText="1"/>
    </xf>
    <xf numFmtId="0" fontId="1" fillId="0" borderId="0" xfId="0" applyFo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4" fillId="2" borderId="7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178" fontId="4" fillId="5" borderId="20" xfId="0" applyNumberFormat="1" applyFont="1" applyFill="1" applyBorder="1" applyAlignment="1">
      <alignment horizontal="center" vertical="center"/>
    </xf>
    <xf numFmtId="178" fontId="3" fillId="5" borderId="21" xfId="0" applyNumberFormat="1" applyFont="1" applyFill="1" applyBorder="1" applyAlignment="1">
      <alignment horizontal="center" vertical="center"/>
    </xf>
    <xf numFmtId="178" fontId="3" fillId="5" borderId="1" xfId="0" applyNumberFormat="1" applyFont="1" applyFill="1" applyBorder="1" applyAlignment="1">
      <alignment horizontal="center" vertical="center"/>
    </xf>
    <xf numFmtId="176" fontId="4" fillId="5" borderId="22" xfId="0" applyNumberFormat="1" applyFont="1" applyFill="1" applyBorder="1" applyAlignment="1">
      <alignment horizontal="center" vertical="center"/>
    </xf>
    <xf numFmtId="176" fontId="3" fillId="5" borderId="10" xfId="0" applyNumberFormat="1" applyFont="1" applyFill="1" applyBorder="1" applyAlignment="1">
      <alignment horizontal="center" vertical="center"/>
    </xf>
    <xf numFmtId="176" fontId="3" fillId="5" borderId="9" xfId="0" applyNumberFormat="1" applyFont="1" applyFill="1" applyBorder="1" applyAlignment="1">
      <alignment horizontal="center" vertical="center"/>
    </xf>
    <xf numFmtId="178" fontId="3" fillId="5" borderId="23" xfId="0" applyNumberFormat="1" applyFont="1" applyFill="1" applyBorder="1" applyAlignment="1">
      <alignment horizontal="center" vertical="center"/>
    </xf>
    <xf numFmtId="178" fontId="3" fillId="5" borderId="24" xfId="0" applyNumberFormat="1" applyFont="1" applyFill="1" applyBorder="1" applyAlignment="1">
      <alignment horizontal="center" vertical="center"/>
    </xf>
    <xf numFmtId="178" fontId="3" fillId="5" borderId="25" xfId="0" applyNumberFormat="1" applyFont="1" applyFill="1" applyBorder="1" applyAlignment="1">
      <alignment horizontal="center" vertical="center"/>
    </xf>
    <xf numFmtId="178" fontId="3" fillId="5" borderId="4" xfId="0" applyNumberFormat="1" applyFont="1" applyFill="1" applyBorder="1" applyAlignment="1">
      <alignment horizontal="center" vertical="center"/>
    </xf>
    <xf numFmtId="178" fontId="3" fillId="5" borderId="26" xfId="0" applyNumberFormat="1" applyFont="1" applyFill="1" applyBorder="1" applyAlignment="1">
      <alignment horizontal="center" vertical="center"/>
    </xf>
    <xf numFmtId="178" fontId="4" fillId="5" borderId="19" xfId="0" applyNumberFormat="1" applyFont="1" applyFill="1" applyBorder="1" applyAlignment="1">
      <alignment horizontal="center" vertical="center"/>
    </xf>
    <xf numFmtId="176" fontId="3" fillId="5" borderId="23" xfId="0" applyNumberFormat="1" applyFont="1" applyFill="1" applyBorder="1" applyAlignment="1">
      <alignment horizontal="center" vertical="center"/>
    </xf>
    <xf numFmtId="176" fontId="3" fillId="5" borderId="21" xfId="0" applyNumberFormat="1" applyFont="1" applyFill="1" applyBorder="1" applyAlignment="1">
      <alignment horizontal="center" vertical="center"/>
    </xf>
    <xf numFmtId="176" fontId="3" fillId="5" borderId="26" xfId="0" applyNumberFormat="1" applyFont="1" applyFill="1" applyBorder="1" applyAlignment="1">
      <alignment horizontal="center" vertical="center"/>
    </xf>
    <xf numFmtId="178" fontId="4" fillId="5" borderId="27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176" fontId="3" fillId="5" borderId="8" xfId="0" applyNumberFormat="1" applyFont="1" applyFill="1" applyBorder="1" applyAlignment="1">
      <alignment horizontal="center" vertical="center"/>
    </xf>
    <xf numFmtId="176" fontId="4" fillId="5" borderId="19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178" fontId="3" fillId="5" borderId="32" xfId="0" applyNumberFormat="1" applyFont="1" applyFill="1" applyBorder="1" applyAlignment="1">
      <alignment horizontal="center" vertical="center"/>
    </xf>
    <xf numFmtId="178" fontId="3" fillId="5" borderId="33" xfId="0" applyNumberFormat="1" applyFont="1" applyFill="1" applyBorder="1" applyAlignment="1">
      <alignment horizontal="center" vertical="center"/>
    </xf>
    <xf numFmtId="178" fontId="3" fillId="5" borderId="34" xfId="0" applyNumberFormat="1" applyFont="1" applyFill="1" applyBorder="1" applyAlignment="1">
      <alignment horizontal="center" vertical="center"/>
    </xf>
    <xf numFmtId="178" fontId="4" fillId="5" borderId="31" xfId="0" applyNumberFormat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178" fontId="3" fillId="5" borderId="37" xfId="0" applyNumberFormat="1" applyFont="1" applyFill="1" applyBorder="1" applyAlignment="1">
      <alignment horizontal="center" vertical="center"/>
    </xf>
    <xf numFmtId="178" fontId="3" fillId="5" borderId="38" xfId="0" applyNumberFormat="1" applyFont="1" applyFill="1" applyBorder="1" applyAlignment="1">
      <alignment horizontal="center" vertical="center"/>
    </xf>
    <xf numFmtId="178" fontId="3" fillId="5" borderId="39" xfId="0" applyNumberFormat="1" applyFont="1" applyFill="1" applyBorder="1" applyAlignment="1">
      <alignment horizontal="center" vertical="center"/>
    </xf>
    <xf numFmtId="178" fontId="4" fillId="5" borderId="36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176" fontId="3" fillId="5" borderId="32" xfId="0" applyNumberFormat="1" applyFont="1" applyFill="1" applyBorder="1" applyAlignment="1">
      <alignment horizontal="center" vertical="center"/>
    </xf>
    <xf numFmtId="176" fontId="3" fillId="5" borderId="33" xfId="0" applyNumberFormat="1" applyFont="1" applyFill="1" applyBorder="1" applyAlignment="1">
      <alignment horizontal="center" vertical="center"/>
    </xf>
    <xf numFmtId="176" fontId="3" fillId="5" borderId="34" xfId="0" applyNumberFormat="1" applyFont="1" applyFill="1" applyBorder="1" applyAlignment="1">
      <alignment horizontal="center" vertical="center"/>
    </xf>
    <xf numFmtId="176" fontId="4" fillId="5" borderId="31" xfId="0" applyNumberFormat="1" applyFont="1" applyFill="1" applyBorder="1" applyAlignment="1">
      <alignment horizontal="center" vertical="center"/>
    </xf>
    <xf numFmtId="176" fontId="3" fillId="5" borderId="37" xfId="0" applyNumberFormat="1" applyFont="1" applyFill="1" applyBorder="1" applyAlignment="1">
      <alignment horizontal="center" vertical="center"/>
    </xf>
    <xf numFmtId="176" fontId="3" fillId="5" borderId="38" xfId="0" applyNumberFormat="1" applyFont="1" applyFill="1" applyBorder="1" applyAlignment="1">
      <alignment horizontal="center" vertical="center"/>
    </xf>
    <xf numFmtId="176" fontId="3" fillId="5" borderId="39" xfId="0" applyNumberFormat="1" applyFont="1" applyFill="1" applyBorder="1" applyAlignment="1">
      <alignment horizontal="center" vertical="center"/>
    </xf>
    <xf numFmtId="176" fontId="4" fillId="5" borderId="36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0" fontId="4" fillId="3" borderId="42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0" fillId="0" borderId="24" xfId="0" applyFill="1" applyBorder="1">
      <alignment vertical="center"/>
    </xf>
  </cellXfs>
  <cellStyles count="2">
    <cellStyle name="표준" xfId="0" builtinId="0"/>
    <cellStyle name="표준_사본 - 배출부하량산정(071110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zoomScaleNormal="100" workbookViewId="0">
      <selection sqref="A1:K1"/>
    </sheetView>
  </sheetViews>
  <sheetFormatPr defaultRowHeight="13.5" x14ac:dyDescent="0.15"/>
  <cols>
    <col min="1" max="8" width="9.77734375" style="1" customWidth="1"/>
    <col min="9" max="13" width="9.77734375" customWidth="1"/>
    <col min="14" max="14" width="11" customWidth="1"/>
    <col min="15" max="15" width="10.33203125" customWidth="1"/>
    <col min="16" max="16" width="8.21875" customWidth="1"/>
    <col min="17" max="17" width="7" customWidth="1"/>
    <col min="18" max="18" width="7.6640625" customWidth="1"/>
  </cols>
  <sheetData>
    <row r="1" spans="1:15" ht="39.950000000000003" customHeight="1" x14ac:dyDescent="0.15">
      <c r="A1" s="91" t="s">
        <v>25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5" ht="51.95" customHeight="1" x14ac:dyDescent="0.15">
      <c r="A2" s="92" t="s">
        <v>34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5" s="8" customFormat="1" ht="20.100000000000001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5" s="8" customFormat="1" ht="20.100000000000001" customHeight="1" thickBot="1" x14ac:dyDescent="0.2">
      <c r="A4" s="93" t="s">
        <v>5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5" s="8" customFormat="1" ht="17.100000000000001" customHeight="1" thickBot="1" x14ac:dyDescent="0.2">
      <c r="A5" s="14" t="s">
        <v>6</v>
      </c>
      <c r="B5" s="15" t="s">
        <v>7</v>
      </c>
      <c r="C5" s="16" t="s">
        <v>0</v>
      </c>
      <c r="D5" s="16" t="s">
        <v>8</v>
      </c>
      <c r="E5" s="16" t="s">
        <v>2</v>
      </c>
      <c r="F5" s="16" t="s">
        <v>9</v>
      </c>
      <c r="G5" s="16" t="s">
        <v>3</v>
      </c>
      <c r="H5" s="17" t="s">
        <v>4</v>
      </c>
      <c r="I5" s="7"/>
      <c r="J5" s="7"/>
      <c r="K5" s="7"/>
    </row>
    <row r="6" spans="1:15" s="8" customFormat="1" ht="24.95" customHeight="1" thickBot="1" x14ac:dyDescent="0.2">
      <c r="A6" s="18" t="s">
        <v>10</v>
      </c>
      <c r="B6" s="24"/>
      <c r="C6" s="25"/>
      <c r="D6" s="25"/>
      <c r="E6" s="25"/>
      <c r="F6" s="25"/>
      <c r="G6" s="25"/>
      <c r="H6" s="26"/>
      <c r="I6" s="7"/>
      <c r="J6" s="7"/>
      <c r="K6" s="7"/>
    </row>
    <row r="7" spans="1:15" s="8" customFormat="1" ht="20.100000000000001" customHeight="1" x14ac:dyDescent="0.15">
      <c r="A7" s="1"/>
      <c r="B7" s="1"/>
      <c r="C7" s="1"/>
      <c r="D7" s="1"/>
      <c r="E7" s="1"/>
      <c r="F7" s="1"/>
      <c r="G7" s="1"/>
      <c r="H7" s="1"/>
    </row>
    <row r="8" spans="1:15" s="8" customFormat="1" ht="20.100000000000001" customHeight="1" thickBot="1" x14ac:dyDescent="0.2">
      <c r="A8" s="100" t="s">
        <v>52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9" spans="1:15" s="8" customFormat="1" ht="17.100000000000001" customHeight="1" thickBot="1" x14ac:dyDescent="0.2">
      <c r="A9" s="98" t="s">
        <v>26</v>
      </c>
      <c r="B9" s="99"/>
      <c r="C9" s="43" t="s">
        <v>15</v>
      </c>
      <c r="D9" s="15" t="s">
        <v>7</v>
      </c>
      <c r="E9" s="16" t="s">
        <v>0</v>
      </c>
      <c r="F9" s="16" t="s">
        <v>8</v>
      </c>
      <c r="G9" s="16" t="s">
        <v>2</v>
      </c>
      <c r="H9" s="16" t="s">
        <v>9</v>
      </c>
      <c r="I9" s="16" t="s">
        <v>3</v>
      </c>
      <c r="J9" s="17" t="s">
        <v>4</v>
      </c>
    </row>
    <row r="10" spans="1:15" s="8" customFormat="1" ht="24.95" customHeight="1" x14ac:dyDescent="0.15">
      <c r="A10" s="94" t="s">
        <v>31</v>
      </c>
      <c r="B10" s="95"/>
      <c r="C10" s="42">
        <f>B24</f>
        <v>0</v>
      </c>
      <c r="D10" s="33">
        <f>B17</f>
        <v>0</v>
      </c>
      <c r="E10" s="34">
        <f>B18</f>
        <v>0</v>
      </c>
      <c r="F10" s="34">
        <f>B19</f>
        <v>0</v>
      </c>
      <c r="G10" s="34">
        <f>B20</f>
        <v>0</v>
      </c>
      <c r="H10" s="34">
        <f>B21</f>
        <v>0</v>
      </c>
      <c r="I10" s="34">
        <f>B22</f>
        <v>0</v>
      </c>
      <c r="J10" s="35">
        <f>B23</f>
        <v>0</v>
      </c>
    </row>
    <row r="11" spans="1:15" s="8" customFormat="1" ht="24.95" customHeight="1" x14ac:dyDescent="0.15">
      <c r="A11" s="96" t="s">
        <v>32</v>
      </c>
      <c r="B11" s="97"/>
      <c r="C11" s="27">
        <f>B36</f>
        <v>0</v>
      </c>
      <c r="D11" s="28">
        <f>B29</f>
        <v>0</v>
      </c>
      <c r="E11" s="29">
        <f>B30</f>
        <v>0</v>
      </c>
      <c r="F11" s="29">
        <f>B31</f>
        <v>0</v>
      </c>
      <c r="G11" s="29">
        <f>B32</f>
        <v>0</v>
      </c>
      <c r="H11" s="29">
        <f>B33</f>
        <v>0</v>
      </c>
      <c r="I11" s="29">
        <f>B34</f>
        <v>0</v>
      </c>
      <c r="J11" s="36">
        <f>B35</f>
        <v>0</v>
      </c>
    </row>
    <row r="12" spans="1:15" s="8" customFormat="1" ht="24.95" customHeight="1" thickBot="1" x14ac:dyDescent="0.2">
      <c r="A12" s="101" t="s">
        <v>33</v>
      </c>
      <c r="B12" s="102"/>
      <c r="C12" s="30">
        <f>B48</f>
        <v>0</v>
      </c>
      <c r="D12" s="31">
        <f>B41</f>
        <v>0</v>
      </c>
      <c r="E12" s="32">
        <f>B42</f>
        <v>0</v>
      </c>
      <c r="F12" s="32">
        <f>B43</f>
        <v>0</v>
      </c>
      <c r="G12" s="32">
        <f>B44</f>
        <v>0</v>
      </c>
      <c r="H12" s="32">
        <f>B45</f>
        <v>0</v>
      </c>
      <c r="I12" s="32">
        <f>B46</f>
        <v>0</v>
      </c>
      <c r="J12" s="44">
        <f>B47</f>
        <v>0</v>
      </c>
    </row>
    <row r="13" spans="1:15" s="8" customFormat="1" ht="20.100000000000001" customHeight="1" x14ac:dyDescent="0.15">
      <c r="A13" s="1"/>
      <c r="B13" s="1"/>
      <c r="C13" s="1"/>
      <c r="D13" s="1"/>
      <c r="E13" s="1"/>
      <c r="F13" s="1"/>
      <c r="G13" s="1"/>
      <c r="H13" s="1"/>
      <c r="K13" s="13"/>
      <c r="L13" s="13"/>
      <c r="M13" s="13"/>
      <c r="N13" s="13"/>
      <c r="O13" s="13"/>
    </row>
    <row r="14" spans="1:15" s="8" customFormat="1" ht="20.100000000000001" customHeight="1" thickBot="1" x14ac:dyDescent="0.2">
      <c r="A14" s="90" t="s">
        <v>28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13"/>
      <c r="M14" s="13"/>
      <c r="N14" s="13"/>
      <c r="O14" s="13"/>
    </row>
    <row r="15" spans="1:15" s="8" customFormat="1" ht="24.95" customHeight="1" x14ac:dyDescent="0.15">
      <c r="A15" s="86" t="s">
        <v>26</v>
      </c>
      <c r="B15" s="47" t="s">
        <v>11</v>
      </c>
      <c r="C15" s="55" t="s">
        <v>12</v>
      </c>
      <c r="D15" s="49" t="s">
        <v>13</v>
      </c>
      <c r="E15" s="1"/>
      <c r="F15" s="103" t="s">
        <v>35</v>
      </c>
      <c r="G15" s="73" t="s">
        <v>16</v>
      </c>
      <c r="H15" s="77" t="s">
        <v>37</v>
      </c>
      <c r="I15" s="74" t="s">
        <v>38</v>
      </c>
      <c r="K15" s="13"/>
      <c r="L15" s="13"/>
      <c r="M15" s="13"/>
      <c r="N15" s="13"/>
      <c r="O15" s="13"/>
    </row>
    <row r="16" spans="1:15" s="8" customFormat="1" ht="17.100000000000001" customHeight="1" thickBot="1" x14ac:dyDescent="0.2">
      <c r="A16" s="87"/>
      <c r="B16" s="46" t="s">
        <v>49</v>
      </c>
      <c r="C16" s="56" t="s">
        <v>49</v>
      </c>
      <c r="D16" s="50" t="s">
        <v>49</v>
      </c>
      <c r="E16" s="1"/>
      <c r="F16" s="104"/>
      <c r="G16" s="72" t="s">
        <v>17</v>
      </c>
      <c r="H16" s="78" t="s">
        <v>17</v>
      </c>
      <c r="I16" s="75" t="s">
        <v>17</v>
      </c>
      <c r="K16" s="13"/>
      <c r="L16" s="13"/>
      <c r="M16" s="13"/>
      <c r="N16" s="13"/>
      <c r="O16" s="13"/>
    </row>
    <row r="17" spans="1:15" s="8" customFormat="1" ht="17.100000000000001" customHeight="1" x14ac:dyDescent="0.15">
      <c r="A17" s="19" t="s">
        <v>7</v>
      </c>
      <c r="B17" s="33">
        <f>$B$6*G17</f>
        <v>0</v>
      </c>
      <c r="C17" s="57">
        <f>$B$6*H17</f>
        <v>0</v>
      </c>
      <c r="D17" s="51">
        <f>$B$6*I17</f>
        <v>0</v>
      </c>
      <c r="E17" s="1"/>
      <c r="F17" s="4" t="s">
        <v>18</v>
      </c>
      <c r="G17" s="4">
        <v>4.5600000000000002E-2</v>
      </c>
      <c r="H17" s="79">
        <v>2.5899999999999999E-2</v>
      </c>
      <c r="I17" s="76">
        <v>1.9699999999999999E-2</v>
      </c>
      <c r="K17" s="13"/>
      <c r="L17" s="2"/>
      <c r="M17" s="13"/>
      <c r="N17" s="13"/>
      <c r="O17" s="13"/>
    </row>
    <row r="18" spans="1:15" s="8" customFormat="1" ht="17.100000000000001" customHeight="1" x14ac:dyDescent="0.15">
      <c r="A18" s="20" t="s">
        <v>0</v>
      </c>
      <c r="B18" s="28">
        <f>$C$6*G18</f>
        <v>0</v>
      </c>
      <c r="C18" s="58">
        <f>$C$6*H18</f>
        <v>0</v>
      </c>
      <c r="D18" s="52">
        <f>$C$6*I18</f>
        <v>0</v>
      </c>
      <c r="E18" s="1"/>
      <c r="F18" s="4" t="s">
        <v>19</v>
      </c>
      <c r="G18" s="4">
        <v>1.46E-2</v>
      </c>
      <c r="H18" s="79">
        <v>6.4999999999999997E-3</v>
      </c>
      <c r="I18" s="76">
        <v>8.0999999999999996E-3</v>
      </c>
      <c r="K18" s="13"/>
      <c r="L18" s="2"/>
      <c r="M18" s="13"/>
      <c r="N18" s="13"/>
      <c r="O18" s="13"/>
    </row>
    <row r="19" spans="1:15" s="8" customFormat="1" ht="17.100000000000001" customHeight="1" x14ac:dyDescent="0.15">
      <c r="A19" s="20" t="s">
        <v>1</v>
      </c>
      <c r="B19" s="28">
        <f>$D$6*G19</f>
        <v>0</v>
      </c>
      <c r="C19" s="58">
        <f>$D$6*H19</f>
        <v>0</v>
      </c>
      <c r="D19" s="52">
        <f>$D$6*I19</f>
        <v>0</v>
      </c>
      <c r="E19" s="1"/>
      <c r="F19" s="4" t="s">
        <v>20</v>
      </c>
      <c r="G19" s="4">
        <v>9.7000000000000003E-3</v>
      </c>
      <c r="H19" s="79">
        <v>4.3E-3</v>
      </c>
      <c r="I19" s="76">
        <v>5.4000000000000003E-3</v>
      </c>
      <c r="K19" s="13"/>
      <c r="L19" s="2"/>
      <c r="M19" s="13"/>
      <c r="N19" s="13"/>
      <c r="O19" s="13"/>
    </row>
    <row r="20" spans="1:15" s="8" customFormat="1" ht="17.100000000000001" customHeight="1" x14ac:dyDescent="0.15">
      <c r="A20" s="20" t="s">
        <v>2</v>
      </c>
      <c r="B20" s="28">
        <f>$E$6*G20</f>
        <v>0</v>
      </c>
      <c r="C20" s="58">
        <f>$E$6*H20</f>
        <v>0</v>
      </c>
      <c r="D20" s="52">
        <f>$E$6*I20</f>
        <v>0</v>
      </c>
      <c r="E20" s="1"/>
      <c r="F20" s="4" t="s">
        <v>21</v>
      </c>
      <c r="G20" s="4">
        <v>8.6E-3</v>
      </c>
      <c r="H20" s="79">
        <v>7.4000000000000003E-3</v>
      </c>
      <c r="I20" s="76">
        <v>1.1999999999999999E-3</v>
      </c>
      <c r="K20" s="13"/>
      <c r="L20" s="2"/>
      <c r="M20" s="13"/>
      <c r="N20" s="13"/>
      <c r="O20" s="13"/>
    </row>
    <row r="21" spans="1:15" s="8" customFormat="1" ht="17.100000000000001" customHeight="1" x14ac:dyDescent="0.15">
      <c r="A21" s="21" t="s">
        <v>9</v>
      </c>
      <c r="B21" s="28">
        <f>$F$6*G21</f>
        <v>0</v>
      </c>
      <c r="C21" s="58">
        <f>$F$6*H21</f>
        <v>0</v>
      </c>
      <c r="D21" s="52">
        <f>$F$6*I21</f>
        <v>0</v>
      </c>
      <c r="E21" s="1"/>
      <c r="F21" s="10" t="s">
        <v>22</v>
      </c>
      <c r="G21" s="4">
        <v>6.9999999999999999E-4</v>
      </c>
      <c r="H21" s="79">
        <v>5.0000000000000001E-4</v>
      </c>
      <c r="I21" s="76">
        <v>2.0000000000000001E-4</v>
      </c>
      <c r="K21" s="13"/>
      <c r="L21" s="2"/>
      <c r="M21" s="13"/>
      <c r="N21" s="13"/>
      <c r="O21" s="13"/>
    </row>
    <row r="22" spans="1:15" s="8" customFormat="1" ht="17.100000000000001" customHeight="1" x14ac:dyDescent="0.15">
      <c r="A22" s="20" t="s">
        <v>3</v>
      </c>
      <c r="B22" s="28">
        <f>$G$6*G22</f>
        <v>0</v>
      </c>
      <c r="C22" s="58">
        <f>$G$6*H22</f>
        <v>0</v>
      </c>
      <c r="D22" s="52">
        <f>$G$6*I22</f>
        <v>0</v>
      </c>
      <c r="E22" s="1"/>
      <c r="F22" s="4" t="s">
        <v>23</v>
      </c>
      <c r="G22" s="4">
        <v>1.1000000000000001E-3</v>
      </c>
      <c r="H22" s="79">
        <v>8.0000000000000004E-4</v>
      </c>
      <c r="I22" s="76">
        <v>2.9999999999999997E-4</v>
      </c>
      <c r="K22" s="13"/>
      <c r="L22" s="13"/>
      <c r="M22" s="13"/>
      <c r="N22" s="13"/>
      <c r="O22" s="13"/>
    </row>
    <row r="23" spans="1:15" s="8" customFormat="1" ht="17.100000000000001" customHeight="1" thickBot="1" x14ac:dyDescent="0.2">
      <c r="A23" s="22" t="s">
        <v>14</v>
      </c>
      <c r="B23" s="37">
        <f>$H$6*G23</f>
        <v>0</v>
      </c>
      <c r="C23" s="59">
        <f>$H$6*H23</f>
        <v>0</v>
      </c>
      <c r="D23" s="53">
        <f>$H$6*I23</f>
        <v>0</v>
      </c>
      <c r="E23" s="1"/>
      <c r="F23" s="4" t="s">
        <v>24</v>
      </c>
      <c r="G23" s="4">
        <v>8.0000000000000007E-5</v>
      </c>
      <c r="H23" s="79">
        <v>0</v>
      </c>
      <c r="I23" s="76">
        <v>8.0000000000000007E-5</v>
      </c>
      <c r="K23" s="13"/>
      <c r="L23" s="13"/>
      <c r="M23" s="13"/>
      <c r="N23" s="13"/>
      <c r="O23" s="13"/>
    </row>
    <row r="24" spans="1:15" s="8" customFormat="1" ht="17.100000000000001" customHeight="1" thickTop="1" thickBot="1" x14ac:dyDescent="0.2">
      <c r="A24" s="23" t="s">
        <v>15</v>
      </c>
      <c r="B24" s="38">
        <f>SUM(B17:B23)</f>
        <v>0</v>
      </c>
      <c r="C24" s="60">
        <f>SUM(C17:C23)</f>
        <v>0</v>
      </c>
      <c r="D24" s="54">
        <f>SUM(D17:D23)</f>
        <v>0</v>
      </c>
      <c r="E24" s="1"/>
      <c r="F24" s="5"/>
      <c r="G24" s="1"/>
      <c r="H24" s="1"/>
      <c r="K24" s="13"/>
      <c r="L24" s="13"/>
      <c r="M24" s="13"/>
      <c r="N24" s="13"/>
      <c r="O24" s="13"/>
    </row>
    <row r="25" spans="1:15" ht="20.100000000000001" customHeight="1" x14ac:dyDescent="0.15">
      <c r="K25" s="6"/>
      <c r="L25" s="6"/>
      <c r="M25" s="6"/>
      <c r="N25" s="6"/>
      <c r="O25" s="6"/>
    </row>
    <row r="26" spans="1:15" ht="20.100000000000001" customHeight="1" thickBot="1" x14ac:dyDescent="0.2">
      <c r="A26" s="90" t="s">
        <v>29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</row>
    <row r="27" spans="1:15" ht="24.95" customHeight="1" x14ac:dyDescent="0.15">
      <c r="A27" s="86" t="s">
        <v>26</v>
      </c>
      <c r="B27" s="48" t="s">
        <v>44</v>
      </c>
      <c r="C27" s="62" t="s">
        <v>43</v>
      </c>
      <c r="D27" s="61" t="s">
        <v>45</v>
      </c>
      <c r="E27" s="11"/>
      <c r="F27" s="103" t="s">
        <v>35</v>
      </c>
      <c r="G27" s="73" t="s">
        <v>16</v>
      </c>
      <c r="H27" s="77" t="s">
        <v>39</v>
      </c>
      <c r="I27" s="74" t="s">
        <v>40</v>
      </c>
    </row>
    <row r="28" spans="1:15" ht="17.100000000000001" customHeight="1" thickBot="1" x14ac:dyDescent="0.2">
      <c r="A28" s="87"/>
      <c r="B28" s="46" t="s">
        <v>50</v>
      </c>
      <c r="C28" s="56" t="s">
        <v>50</v>
      </c>
      <c r="D28" s="50" t="s">
        <v>50</v>
      </c>
      <c r="E28" s="11"/>
      <c r="F28" s="104"/>
      <c r="G28" s="72" t="s">
        <v>36</v>
      </c>
      <c r="H28" s="78" t="s">
        <v>36</v>
      </c>
      <c r="I28" s="75" t="s">
        <v>36</v>
      </c>
    </row>
    <row r="29" spans="1:15" ht="17.100000000000001" customHeight="1" x14ac:dyDescent="0.15">
      <c r="A29" s="19" t="s">
        <v>7</v>
      </c>
      <c r="B29" s="33">
        <f>$B$6*G29/1000</f>
        <v>0</v>
      </c>
      <c r="C29" s="57">
        <f>$B$6*H29/1000</f>
        <v>0</v>
      </c>
      <c r="D29" s="51">
        <f>$B$6*I29/1000</f>
        <v>0</v>
      </c>
      <c r="E29" s="11"/>
      <c r="F29" s="4" t="s">
        <v>18</v>
      </c>
      <c r="G29" s="4">
        <v>556</v>
      </c>
      <c r="H29" s="79">
        <v>117</v>
      </c>
      <c r="I29" s="76">
        <v>439</v>
      </c>
    </row>
    <row r="30" spans="1:15" ht="17.100000000000001" customHeight="1" x14ac:dyDescent="0.15">
      <c r="A30" s="20" t="s">
        <v>0</v>
      </c>
      <c r="B30" s="28">
        <f>$C$6*G30/1000</f>
        <v>0</v>
      </c>
      <c r="C30" s="58">
        <f>$C$6*H30/1000</f>
        <v>0</v>
      </c>
      <c r="D30" s="52">
        <f>$C$6*I30/1000</f>
        <v>0</v>
      </c>
      <c r="E30" s="11"/>
      <c r="F30" s="4" t="s">
        <v>19</v>
      </c>
      <c r="G30" s="4">
        <v>528</v>
      </c>
      <c r="H30" s="79">
        <v>67</v>
      </c>
      <c r="I30" s="76">
        <v>461</v>
      </c>
    </row>
    <row r="31" spans="1:15" ht="17.100000000000001" customHeight="1" x14ac:dyDescent="0.15">
      <c r="A31" s="20" t="s">
        <v>1</v>
      </c>
      <c r="B31" s="28">
        <f>$D$6*G31/1000</f>
        <v>0</v>
      </c>
      <c r="C31" s="58">
        <f>$D$6*H31/1000</f>
        <v>0</v>
      </c>
      <c r="D31" s="52">
        <f>$D$6*I31/1000</f>
        <v>0</v>
      </c>
      <c r="E31" s="11"/>
      <c r="F31" s="4" t="s">
        <v>20</v>
      </c>
      <c r="G31" s="4">
        <v>259</v>
      </c>
      <c r="H31" s="79">
        <v>30</v>
      </c>
      <c r="I31" s="76">
        <v>229</v>
      </c>
    </row>
    <row r="32" spans="1:15" ht="17.100000000000001" customHeight="1" x14ac:dyDescent="0.15">
      <c r="A32" s="20" t="s">
        <v>2</v>
      </c>
      <c r="B32" s="28">
        <f>$E$6*G32/1000</f>
        <v>0</v>
      </c>
      <c r="C32" s="58">
        <f>$E$6*H32/1000</f>
        <v>0</v>
      </c>
      <c r="D32" s="52">
        <f>$E$6*I32/1000</f>
        <v>0</v>
      </c>
      <c r="E32" s="11"/>
      <c r="F32" s="4" t="s">
        <v>21</v>
      </c>
      <c r="G32" s="4">
        <v>109</v>
      </c>
      <c r="H32" s="79">
        <v>32</v>
      </c>
      <c r="I32" s="76">
        <v>77</v>
      </c>
    </row>
    <row r="33" spans="1:11" ht="17.100000000000001" customHeight="1" x14ac:dyDescent="0.15">
      <c r="A33" s="21" t="s">
        <v>9</v>
      </c>
      <c r="B33" s="28">
        <f>$F$6*G33/1000</f>
        <v>0</v>
      </c>
      <c r="C33" s="58">
        <f>$F$6*H33/1000</f>
        <v>0</v>
      </c>
      <c r="D33" s="52">
        <f>$F$6*I33/1000</f>
        <v>0</v>
      </c>
      <c r="E33" s="11"/>
      <c r="F33" s="10" t="s">
        <v>22</v>
      </c>
      <c r="G33" s="4">
        <v>10</v>
      </c>
      <c r="H33" s="79">
        <v>3</v>
      </c>
      <c r="I33" s="76">
        <v>7</v>
      </c>
    </row>
    <row r="34" spans="1:11" ht="17.100000000000001" customHeight="1" x14ac:dyDescent="0.15">
      <c r="A34" s="20" t="s">
        <v>3</v>
      </c>
      <c r="B34" s="28">
        <f>$G$6*G34/1000</f>
        <v>0</v>
      </c>
      <c r="C34" s="58">
        <f>$G$6*H34/1000</f>
        <v>0</v>
      </c>
      <c r="D34" s="52">
        <f>$G$6*I34/1000</f>
        <v>0</v>
      </c>
      <c r="E34" s="11"/>
      <c r="F34" s="4" t="s">
        <v>23</v>
      </c>
      <c r="G34" s="4">
        <v>18</v>
      </c>
      <c r="H34" s="79">
        <v>4</v>
      </c>
      <c r="I34" s="76">
        <v>14</v>
      </c>
    </row>
    <row r="35" spans="1:11" ht="17.100000000000001" customHeight="1" thickBot="1" x14ac:dyDescent="0.2">
      <c r="A35" s="22" t="s">
        <v>14</v>
      </c>
      <c r="B35" s="37">
        <f>$H$6*G35/1000</f>
        <v>0</v>
      </c>
      <c r="C35" s="59">
        <f>$H$6*H35/1000</f>
        <v>0</v>
      </c>
      <c r="D35" s="53">
        <f>$H$6*I35/1000</f>
        <v>0</v>
      </c>
      <c r="E35" s="11"/>
      <c r="F35" s="4" t="s">
        <v>24</v>
      </c>
      <c r="G35" s="4">
        <v>5.2</v>
      </c>
      <c r="H35" s="79">
        <v>0</v>
      </c>
      <c r="I35" s="76">
        <v>5.2</v>
      </c>
    </row>
    <row r="36" spans="1:11" ht="17.100000000000001" customHeight="1" thickTop="1" thickBot="1" x14ac:dyDescent="0.2">
      <c r="A36" s="23" t="s">
        <v>15</v>
      </c>
      <c r="B36" s="38">
        <f>SUM(B29:B35)</f>
        <v>0</v>
      </c>
      <c r="C36" s="60">
        <f>SUM(C29:C35)</f>
        <v>0</v>
      </c>
      <c r="D36" s="54">
        <f>SUM(D29:D35)</f>
        <v>0</v>
      </c>
      <c r="E36" s="11"/>
      <c r="F36" s="11"/>
      <c r="G36" s="11"/>
      <c r="H36" s="11"/>
      <c r="I36" s="3"/>
    </row>
    <row r="37" spans="1:11" ht="20.100000000000001" customHeight="1" x14ac:dyDescent="0.15"/>
    <row r="38" spans="1:11" ht="20.100000000000001" customHeight="1" thickBot="1" x14ac:dyDescent="0.2">
      <c r="A38" s="90" t="s">
        <v>30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1" ht="24.95" customHeight="1" x14ac:dyDescent="0.15">
      <c r="A39" s="86" t="s">
        <v>26</v>
      </c>
      <c r="B39" s="48" t="s">
        <v>46</v>
      </c>
      <c r="C39" s="62" t="s">
        <v>47</v>
      </c>
      <c r="D39" s="61" t="s">
        <v>48</v>
      </c>
      <c r="E39" s="85"/>
      <c r="F39" s="88" t="s">
        <v>26</v>
      </c>
      <c r="G39" s="80" t="s">
        <v>16</v>
      </c>
      <c r="H39" s="77" t="s">
        <v>41</v>
      </c>
      <c r="I39" s="74" t="s">
        <v>42</v>
      </c>
    </row>
    <row r="40" spans="1:11" ht="17.100000000000001" customHeight="1" thickBot="1" x14ac:dyDescent="0.2">
      <c r="A40" s="87"/>
      <c r="B40" s="46" t="s">
        <v>51</v>
      </c>
      <c r="C40" s="56" t="s">
        <v>50</v>
      </c>
      <c r="D40" s="50" t="s">
        <v>50</v>
      </c>
      <c r="E40" s="11"/>
      <c r="F40" s="89"/>
      <c r="G40" s="71" t="s">
        <v>27</v>
      </c>
      <c r="H40" s="83" t="s">
        <v>27</v>
      </c>
      <c r="I40" s="81" t="s">
        <v>27</v>
      </c>
    </row>
    <row r="41" spans="1:11" ht="17.100000000000001" customHeight="1" x14ac:dyDescent="0.15">
      <c r="A41" s="19" t="s">
        <v>7</v>
      </c>
      <c r="B41" s="39">
        <f>$B$6*G41/1000</f>
        <v>0</v>
      </c>
      <c r="C41" s="67">
        <f>$B$6*H41/1000</f>
        <v>0</v>
      </c>
      <c r="D41" s="63">
        <f>$B$6*I41/1000</f>
        <v>0</v>
      </c>
      <c r="E41" s="11"/>
      <c r="F41" s="12" t="s">
        <v>18</v>
      </c>
      <c r="G41" s="12">
        <v>56.7</v>
      </c>
      <c r="H41" s="84">
        <v>10.7</v>
      </c>
      <c r="I41" s="82">
        <v>46</v>
      </c>
    </row>
    <row r="42" spans="1:11" ht="17.100000000000001" customHeight="1" x14ac:dyDescent="0.15">
      <c r="A42" s="20" t="s">
        <v>0</v>
      </c>
      <c r="B42" s="40">
        <f>$C$6*G42/1000</f>
        <v>0</v>
      </c>
      <c r="C42" s="68">
        <f>$C$6*H42/1000</f>
        <v>0</v>
      </c>
      <c r="D42" s="64">
        <f>$C$6*I42/1000</f>
        <v>0</v>
      </c>
      <c r="E42" s="11"/>
      <c r="F42" s="12" t="s">
        <v>19</v>
      </c>
      <c r="G42" s="12">
        <v>36.1</v>
      </c>
      <c r="H42" s="84">
        <v>3.5</v>
      </c>
      <c r="I42" s="82">
        <v>32.6</v>
      </c>
    </row>
    <row r="43" spans="1:11" ht="17.100000000000001" customHeight="1" x14ac:dyDescent="0.15">
      <c r="A43" s="20" t="s">
        <v>1</v>
      </c>
      <c r="B43" s="40">
        <f>$D$6*G43/1000</f>
        <v>0</v>
      </c>
      <c r="C43" s="68">
        <f>$D$6*H43/1000</f>
        <v>0</v>
      </c>
      <c r="D43" s="64">
        <f>$D$6*I43/1000</f>
        <v>0</v>
      </c>
      <c r="E43" s="11"/>
      <c r="F43" s="12" t="s">
        <v>20</v>
      </c>
      <c r="G43" s="12">
        <v>24</v>
      </c>
      <c r="H43" s="84">
        <v>2.2999999999999998</v>
      </c>
      <c r="I43" s="82">
        <v>21.7</v>
      </c>
    </row>
    <row r="44" spans="1:11" ht="17.100000000000001" customHeight="1" x14ac:dyDescent="0.15">
      <c r="A44" s="20" t="s">
        <v>2</v>
      </c>
      <c r="B44" s="40">
        <f>$E$6*G44/1000</f>
        <v>0</v>
      </c>
      <c r="C44" s="68">
        <f>$E$6*H44/1000</f>
        <v>0</v>
      </c>
      <c r="D44" s="64">
        <f>$E$6*I44/1000</f>
        <v>0</v>
      </c>
      <c r="E44" s="11"/>
      <c r="F44" s="12" t="s">
        <v>21</v>
      </c>
      <c r="G44" s="12">
        <v>12.2</v>
      </c>
      <c r="H44" s="84">
        <v>3.3</v>
      </c>
      <c r="I44" s="82">
        <v>8.9</v>
      </c>
    </row>
    <row r="45" spans="1:11" ht="17.100000000000001" customHeight="1" x14ac:dyDescent="0.15">
      <c r="A45" s="21" t="s">
        <v>9</v>
      </c>
      <c r="B45" s="40">
        <f>$F$6*G45/1000</f>
        <v>0</v>
      </c>
      <c r="C45" s="68">
        <f>$F$6*H45/1000</f>
        <v>0</v>
      </c>
      <c r="D45" s="64">
        <f>$F$6*I45/1000</f>
        <v>0</v>
      </c>
      <c r="E45" s="11"/>
      <c r="F45" s="9" t="s">
        <v>22</v>
      </c>
      <c r="G45" s="12">
        <v>0.9</v>
      </c>
      <c r="H45" s="84">
        <v>0.2</v>
      </c>
      <c r="I45" s="82">
        <v>0.7</v>
      </c>
    </row>
    <row r="46" spans="1:11" ht="17.100000000000001" customHeight="1" x14ac:dyDescent="0.15">
      <c r="A46" s="20" t="s">
        <v>3</v>
      </c>
      <c r="B46" s="40">
        <f>$G$6*G46/1000</f>
        <v>0</v>
      </c>
      <c r="C46" s="68">
        <f>$G$6*H46/1000</f>
        <v>0</v>
      </c>
      <c r="D46" s="64">
        <f>$G$6*I46/1000</f>
        <v>0</v>
      </c>
      <c r="E46" s="11"/>
      <c r="F46" s="12" t="s">
        <v>23</v>
      </c>
      <c r="G46" s="12">
        <v>1.6</v>
      </c>
      <c r="H46" s="84">
        <v>0.3</v>
      </c>
      <c r="I46" s="82">
        <v>1.3</v>
      </c>
    </row>
    <row r="47" spans="1:11" ht="17.100000000000001" customHeight="1" thickBot="1" x14ac:dyDescent="0.2">
      <c r="A47" s="22" t="s">
        <v>14</v>
      </c>
      <c r="B47" s="41">
        <f>$H$6*G47/1000</f>
        <v>0</v>
      </c>
      <c r="C47" s="69">
        <f>$H$6*H47/1000</f>
        <v>0</v>
      </c>
      <c r="D47" s="65">
        <f>$H$6*I47/1000</f>
        <v>0</v>
      </c>
      <c r="E47" s="11"/>
      <c r="F47" s="12" t="s">
        <v>24</v>
      </c>
      <c r="G47" s="12">
        <v>0.4</v>
      </c>
      <c r="H47" s="84">
        <v>0</v>
      </c>
      <c r="I47" s="82">
        <v>0.4</v>
      </c>
    </row>
    <row r="48" spans="1:11" ht="17.100000000000001" customHeight="1" thickTop="1" thickBot="1" x14ac:dyDescent="0.2">
      <c r="A48" s="23" t="s">
        <v>15</v>
      </c>
      <c r="B48" s="45">
        <f>SUM(B41:B47)</f>
        <v>0</v>
      </c>
      <c r="C48" s="70">
        <f>SUM(C41:C47)</f>
        <v>0</v>
      </c>
      <c r="D48" s="66">
        <f>SUM(D41:D47)</f>
        <v>0</v>
      </c>
      <c r="E48" s="11"/>
      <c r="F48" s="11"/>
      <c r="G48" s="11"/>
      <c r="H48" s="11"/>
      <c r="I48" s="3"/>
    </row>
    <row r="49" ht="17.100000000000001" customHeight="1" x14ac:dyDescent="0.15"/>
    <row r="50" ht="17.100000000000001" customHeight="1" x14ac:dyDescent="0.15"/>
  </sheetData>
  <mergeCells count="17">
    <mergeCell ref="A12:B12"/>
    <mergeCell ref="A15:A16"/>
    <mergeCell ref="F15:F16"/>
    <mergeCell ref="A27:A28"/>
    <mergeCell ref="F27:F28"/>
    <mergeCell ref="A1:K1"/>
    <mergeCell ref="A2:K2"/>
    <mergeCell ref="A4:K4"/>
    <mergeCell ref="A10:B10"/>
    <mergeCell ref="A11:B11"/>
    <mergeCell ref="A9:B9"/>
    <mergeCell ref="A8:K8"/>
    <mergeCell ref="A39:A40"/>
    <mergeCell ref="F39:F40"/>
    <mergeCell ref="A38:K38"/>
    <mergeCell ref="A26:K26"/>
    <mergeCell ref="A14:K1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축산계_발생유량 및 부하량 산정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happyday</dc:creator>
  <cp:lastModifiedBy>User</cp:lastModifiedBy>
  <dcterms:created xsi:type="dcterms:W3CDTF">2007-02-14T06:05:31Z</dcterms:created>
  <dcterms:modified xsi:type="dcterms:W3CDTF">2012-10-24T03:58:38Z</dcterms:modified>
</cp:coreProperties>
</file>